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rfassung" sheetId="1" state="visible" r:id="rId1"/>
    <sheet xmlns:r="http://schemas.openxmlformats.org/officeDocument/2006/relationships" name="MWST-Voranmeldung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Anleitung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.MM.YYYY"/>
    <numFmt numFmtId="165" formatCode="_-&quot;CHF&quot;* #'##0.00_-"/>
    <numFmt numFmtId="166" formatCode="0.0%"/>
  </numFmts>
  <fonts count="9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0"/>
    </font>
    <font>
      <name val="Calibri"/>
      <sz val="10"/>
    </font>
    <font>
      <name val="Calibri"/>
      <b val="1"/>
      <sz val="10"/>
    </font>
    <font>
      <name val="Calibri"/>
      <b val="1"/>
      <color rgb="001E293B"/>
      <sz val="10"/>
    </font>
    <font>
      <name val="Calibri"/>
      <b val="1"/>
      <color rgb="0016A34A"/>
      <sz val="10"/>
    </font>
    <font>
      <name val="Calibri"/>
      <b val="1"/>
      <color rgb="00DC2626"/>
      <sz val="10"/>
    </font>
    <font>
      <name val="Calibri"/>
      <i val="1"/>
      <color rgb="0064748B"/>
      <sz val="9"/>
    </font>
  </fonts>
  <fills count="11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0F766E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CCFBF1"/>
      </patternFill>
    </fill>
    <fill>
      <patternFill patternType="solid">
        <fgColor rgb="00FFFBEB"/>
      </patternFill>
    </fill>
    <fill>
      <patternFill patternType="solid">
        <fgColor rgb="00C8102E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/>
      <top style="thin">
        <color rgb="00D1D5DB"/>
      </top>
      <bottom style="thin">
        <color rgb="00D1D5DB"/>
      </bottom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left" vertical="center"/>
    </xf>
    <xf numFmtId="0" fontId="3" fillId="4" borderId="1" applyAlignment="1" pivotButton="0" quotePrefix="0" xfId="0">
      <alignment horizontal="left" vertical="center"/>
    </xf>
    <xf numFmtId="165" fontId="3" fillId="4" borderId="1" applyAlignment="1" pivotButton="0" quotePrefix="0" xfId="0">
      <alignment horizontal="right" vertical="center"/>
    </xf>
    <xf numFmtId="166" fontId="3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left" vertical="center"/>
    </xf>
    <xf numFmtId="165" fontId="3" fillId="5" borderId="1" applyAlignment="1" pivotButton="0" quotePrefix="0" xfId="0">
      <alignment horizontal="right" vertical="center"/>
    </xf>
    <xf numFmtId="166" fontId="3" fillId="5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0" fontId="4" fillId="6" borderId="1" applyAlignment="1" pivotButton="0" quotePrefix="0" xfId="0">
      <alignment horizontal="right" vertical="center"/>
    </xf>
    <xf numFmtId="165" fontId="4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5" fillId="4" borderId="1" applyAlignment="1" pivotButton="0" quotePrefix="0" xfId="0">
      <alignment horizontal="left" vertical="center"/>
    </xf>
    <xf numFmtId="0" fontId="3" fillId="7" borderId="1" applyAlignment="1" pivotButton="0" quotePrefix="0" xfId="0">
      <alignment horizontal="left" vertical="center"/>
    </xf>
    <xf numFmtId="0" fontId="2" fillId="8" borderId="1" applyAlignment="1" pivotButton="0" quotePrefix="0" xfId="0">
      <alignment horizontal="left" vertical="center"/>
    </xf>
    <xf numFmtId="165" fontId="3" fillId="7" borderId="1" applyAlignment="1" pivotButton="0" quotePrefix="0" xfId="0">
      <alignment horizontal="right" vertical="center"/>
    </xf>
    <xf numFmtId="10" fontId="3" fillId="4" borderId="1" applyAlignment="1" pivotButton="0" quotePrefix="0" xfId="0">
      <alignment horizontal="right" vertical="center"/>
    </xf>
    <xf numFmtId="165" fontId="6" fillId="9" borderId="1" applyAlignment="1" pivotButton="0" quotePrefix="0" xfId="0">
      <alignment horizontal="right" vertical="center"/>
    </xf>
    <xf numFmtId="165" fontId="7" fillId="10" borderId="1" applyAlignment="1" pivotButton="0" quotePrefix="0" xfId="0">
      <alignment horizontal="right" vertical="center"/>
    </xf>
    <xf numFmtId="0" fontId="8" fillId="6" borderId="1" applyAlignment="1" pivotButton="0" quotePrefix="0" xfId="0">
      <alignment horizontal="left" vertical="center" wrapText="1"/>
    </xf>
    <xf numFmtId="0" fontId="2" fillId="8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left" vertical="center"/>
    </xf>
    <xf numFmtId="0" fontId="3" fillId="5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165" fontId="4" fillId="7" borderId="1" applyAlignment="1" pivotButton="0" quotePrefix="0" xfId="0">
      <alignment horizontal="right" vertical="center"/>
    </xf>
    <xf numFmtId="10" fontId="4" fillId="6" borderId="1" applyAlignment="1" pivotButton="0" quotePrefix="0" xfId="0">
      <alignment horizontal="right" vertical="center"/>
    </xf>
    <xf numFmtId="1" fontId="4" fillId="4" borderId="1" applyAlignment="1" pivotButton="0" quotePrefix="0" xfId="0">
      <alignment horizontal="right" vertical="center"/>
    </xf>
    <xf numFmtId="1" fontId="7" fillId="10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left" vertical="center" wrapText="1"/>
    </xf>
    <xf numFmtId="0" fontId="8" fillId="5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8" fillId="4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A34A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 und Vorsteuer je Monat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'Dashboard'!E4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'Dashboard'!$D$5:$D$7</f>
            </numRef>
          </cat>
          <val>
            <numRef>
              <f>'Dashboard'!$E$5:$E$7</f>
            </numRef>
          </val>
        </ser>
        <ser>
          <idx val="1"/>
          <order val="1"/>
          <tx>
            <strRef>
              <f>'Dashboard'!F4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'Dashboard'!$D$5:$D$7</f>
            </numRef>
          </cat>
          <val>
            <numRef>
              <f>'Dashboard'!$F$5:$F$7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CHF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Umsatzverteilung nach MWST-Satz</a:t>
            </a:r>
          </a:p>
        </rich>
      </tx>
    </title>
    <plotArea>
      <pieChart>
        <varyColors val="1"/>
        <ser>
          <idx val="0"/>
          <order val="0"/>
          <tx>
            <strRef>
              <f>'Dashboard'!J4</f>
            </strRef>
          </tx>
          <spPr>
            <a:ln xmlns:a="http://schemas.openxmlformats.org/drawingml/2006/main">
              <a:prstDash val="solid"/>
            </a:ln>
          </spPr>
          <explosion val="5"/>
          <cat>
            <numRef>
              <f>'Dashboard'!$I$5:$I$8</f>
            </numRef>
          </cat>
          <val>
            <numRef>
              <f>'Dashboard'!$J$5:$J$8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MWST-Saldo je Monat</a:t>
            </a:r>
          </a:p>
        </rich>
      </tx>
    </title>
    <plotArea>
      <lineChart>
        <grouping val="standard"/>
        <ser>
          <idx val="0"/>
          <order val="0"/>
          <tx>
            <strRef>
              <f>'Dashboard'!G4</f>
            </strRef>
          </tx>
          <spPr>
            <a:ln xmlns:a="http://schemas.openxmlformats.org/drawingml/2006/main" w="25000">
              <a:solidFill>
                <a:srgbClr val="1E293B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'Dashboard'!$D$5:$D$7</f>
            </numRef>
          </cat>
          <val>
            <numRef>
              <f>'Dashboard'!$G$5:$G$7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CHF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12</row>
      <rowOff>0</rowOff>
    </from>
    <ext cx="504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12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3" customWidth="1" min="1" max="1"/>
    <col width="11" customWidth="1" min="2" max="2"/>
    <col width="16" customWidth="1" min="3" max="3"/>
    <col width="20" customWidth="1" min="4" max="4"/>
    <col width="15" customWidth="1" min="5" max="5"/>
    <col width="9" customWidth="1" min="6" max="6"/>
    <col width="20" customWidth="1" min="7" max="7"/>
    <col width="9" customWidth="1" min="8" max="8"/>
    <col width="28" customWidth="1" min="9" max="9"/>
    <col width="17" customWidth="1" min="10" max="10"/>
    <col width="11" customWidth="1" min="11" max="11"/>
    <col width="15" customWidth="1" min="12" max="12"/>
    <col width="17" customWidth="1" min="13" max="13"/>
    <col width="17" customWidth="1" min="14" max="14"/>
    <col width="14" customWidth="1" min="15" max="15"/>
    <col width="12" customWidth="1" min="16" max="16"/>
    <col width="22" customWidth="1" min="17" max="17"/>
  </cols>
  <sheetData>
    <row r="1" ht="30" customHeight="1">
      <c r="A1" s="1" t="inlineStr">
        <is>
          <t>MWST-Voranmeldung – Belegerfassung 2026</t>
        </is>
      </c>
    </row>
    <row r="2" ht="36" customHeight="1">
      <c r="A2" s="2" t="inlineStr">
        <is>
          <t>Belegdatum</t>
        </is>
      </c>
      <c r="B2" s="2" t="inlineStr">
        <is>
          <t>Belegnr.</t>
        </is>
      </c>
      <c r="C2" s="2" t="inlineStr">
        <is>
          <t>Belegart</t>
        </is>
      </c>
      <c r="D2" s="2" t="inlineStr">
        <is>
          <t>Partner</t>
        </is>
      </c>
      <c r="E2" s="2" t="inlineStr">
        <is>
          <t>Ort</t>
        </is>
      </c>
      <c r="F2" s="2" t="inlineStr">
        <is>
          <t>Kanton</t>
        </is>
      </c>
      <c r="G2" s="2" t="inlineStr">
        <is>
          <t>UID-Nummer</t>
        </is>
      </c>
      <c r="H2" s="2" t="inlineStr">
        <is>
          <t>Konto</t>
        </is>
      </c>
      <c r="I2" s="2" t="inlineStr">
        <is>
          <t>Beschreibung</t>
        </is>
      </c>
      <c r="J2" s="2" t="inlineStr">
        <is>
          <t>Netto-Betrag CHF</t>
        </is>
      </c>
      <c r="K2" s="2" t="inlineStr">
        <is>
          <t>MWST-Satz</t>
        </is>
      </c>
      <c r="L2" s="2" t="inlineStr">
        <is>
          <t>MWST-Art</t>
        </is>
      </c>
      <c r="M2" s="2" t="inlineStr">
        <is>
          <t>MWST-Betrag CHF</t>
        </is>
      </c>
      <c r="N2" s="2" t="inlineStr">
        <is>
          <t>Brutto-Betrag CHF</t>
        </is>
      </c>
      <c r="O2" s="2" t="inlineStr">
        <is>
          <t>MWST-relevant?</t>
        </is>
      </c>
      <c r="P2" s="2" t="inlineStr">
        <is>
          <t>MWST-Code</t>
        </is>
      </c>
      <c r="Q2" s="2" t="inlineStr">
        <is>
          <t>Bemerkung</t>
        </is>
      </c>
    </row>
    <row r="3">
      <c r="A3" s="3" t="n">
        <v>46027</v>
      </c>
      <c r="B3" s="4" t="inlineStr">
        <is>
          <t>RG-2026-001</t>
        </is>
      </c>
      <c r="C3" s="4" t="inlineStr">
        <is>
          <t>Ausgangsrechnung</t>
        </is>
      </c>
      <c r="D3" s="4" t="inlineStr">
        <is>
          <t>Andrea Meier</t>
        </is>
      </c>
      <c r="E3" s="4" t="inlineStr">
        <is>
          <t>Genf</t>
        </is>
      </c>
      <c r="F3" s="4" t="inlineStr">
        <is>
          <t>GE</t>
        </is>
      </c>
      <c r="G3" s="4" t="inlineStr">
        <is>
          <t>CHE-123.456.789 MWST</t>
        </is>
      </c>
      <c r="H3" s="4" t="inlineStr">
        <is>
          <t>3000</t>
        </is>
      </c>
      <c r="I3" s="4" t="inlineStr">
        <is>
          <t>Verkaufsrechnung Beratungsdienstleistung</t>
        </is>
      </c>
      <c r="J3" s="5" t="n">
        <v>8500</v>
      </c>
      <c r="K3" s="6" t="n">
        <v>0.081</v>
      </c>
      <c r="L3" s="4" t="inlineStr">
        <is>
          <t>Umsatzsteuer</t>
        </is>
      </c>
      <c r="M3" s="5">
        <f>IF(O3="Ja",J3*K3,0)</f>
        <v/>
      </c>
      <c r="N3" s="5">
        <f>J3+M3</f>
        <v/>
      </c>
      <c r="O3" s="4" t="inlineStr">
        <is>
          <t>Ja</t>
        </is>
      </c>
      <c r="P3" s="7">
        <f>IF(L3="Vorsteuer","VST",IF(L3="Umsatzsteuer","USt","OHNE"))</f>
        <v/>
      </c>
      <c r="Q3" s="4" t="inlineStr"/>
    </row>
    <row r="4">
      <c r="A4" s="8" t="n">
        <v>46034</v>
      </c>
      <c r="B4" s="9" t="inlineStr">
        <is>
          <t>RG-2026-002</t>
        </is>
      </c>
      <c r="C4" s="9" t="inlineStr">
        <is>
          <t>Eingangsrechnung</t>
        </is>
      </c>
      <c r="D4" s="9" t="inlineStr">
        <is>
          <t>Markus Keller</t>
        </is>
      </c>
      <c r="E4" s="9" t="inlineStr">
        <is>
          <t>Bern</t>
        </is>
      </c>
      <c r="F4" s="9" t="inlineStr">
        <is>
          <t>BE</t>
        </is>
      </c>
      <c r="G4" s="9" t="inlineStr">
        <is>
          <t>CHE-234.567.890 MWST</t>
        </is>
      </c>
      <c r="H4" s="9" t="inlineStr">
        <is>
          <t>4000</t>
        </is>
      </c>
      <c r="I4" s="9" t="inlineStr">
        <is>
          <t>Bürobedarf und Verbrauchsmaterial</t>
        </is>
      </c>
      <c r="J4" s="10" t="n">
        <v>1240</v>
      </c>
      <c r="K4" s="11" t="n">
        <v>0.081</v>
      </c>
      <c r="L4" s="9" t="inlineStr">
        <is>
          <t>Vorsteuer</t>
        </is>
      </c>
      <c r="M4" s="10">
        <f>IF(O4="Ja",J4*K4,0)</f>
        <v/>
      </c>
      <c r="N4" s="10">
        <f>J4+M4</f>
        <v/>
      </c>
      <c r="O4" s="9" t="inlineStr">
        <is>
          <t>Ja</t>
        </is>
      </c>
      <c r="P4" s="12">
        <f>IF(L4="Vorsteuer","VST",IF(L4="Umsatzsteuer","USt","OHNE"))</f>
        <v/>
      </c>
      <c r="Q4" s="9" t="inlineStr"/>
    </row>
    <row r="5">
      <c r="A5" s="3" t="n">
        <v>46040</v>
      </c>
      <c r="B5" s="4" t="inlineStr">
        <is>
          <t>RG-2026-003</t>
        </is>
      </c>
      <c r="C5" s="4" t="inlineStr">
        <is>
          <t>Ausgangsrechnung</t>
        </is>
      </c>
      <c r="D5" s="4" t="inlineStr">
        <is>
          <t>Sandra Frei</t>
        </is>
      </c>
      <c r="E5" s="4" t="inlineStr">
        <is>
          <t>Basel</t>
        </is>
      </c>
      <c r="F5" s="4" t="inlineStr">
        <is>
          <t>BS</t>
        </is>
      </c>
      <c r="G5" s="4" t="inlineStr">
        <is>
          <t>CHE-345.678.901 MWST</t>
        </is>
      </c>
      <c r="H5" s="4" t="inlineStr">
        <is>
          <t>3000</t>
        </is>
      </c>
      <c r="I5" s="4" t="inlineStr">
        <is>
          <t>Dienstleistungen B2B</t>
        </is>
      </c>
      <c r="J5" s="5" t="n">
        <v>5600</v>
      </c>
      <c r="K5" s="6" t="n">
        <v>0.081</v>
      </c>
      <c r="L5" s="4" t="inlineStr">
        <is>
          <t>Umsatzsteuer</t>
        </is>
      </c>
      <c r="M5" s="5">
        <f>IF(O5="Ja",J5*K5,0)</f>
        <v/>
      </c>
      <c r="N5" s="5">
        <f>J5+M5</f>
        <v/>
      </c>
      <c r="O5" s="4" t="inlineStr">
        <is>
          <t>Ja</t>
        </is>
      </c>
      <c r="P5" s="7">
        <f>IF(L5="Vorsteuer","VST",IF(L5="Umsatzsteuer","USt","OHNE"))</f>
        <v/>
      </c>
      <c r="Q5" s="4" t="inlineStr"/>
    </row>
    <row r="6">
      <c r="A6" s="8" t="n">
        <v>46047</v>
      </c>
      <c r="B6" s="9" t="inlineStr">
        <is>
          <t>RG-2026-004</t>
        </is>
      </c>
      <c r="C6" s="9" t="inlineStr">
        <is>
          <t>Ausgangsrechnung</t>
        </is>
      </c>
      <c r="D6" s="9" t="inlineStr">
        <is>
          <t>Thomas Steiner</t>
        </is>
      </c>
      <c r="E6" s="9" t="inlineStr">
        <is>
          <t>Lausanne</t>
        </is>
      </c>
      <c r="F6" s="9" t="inlineStr">
        <is>
          <t>VD</t>
        </is>
      </c>
      <c r="G6" s="9" t="inlineStr">
        <is>
          <t>CHE-456.789.012 MWST</t>
        </is>
      </c>
      <c r="H6" s="9" t="inlineStr">
        <is>
          <t>3200</t>
        </is>
      </c>
      <c r="I6" s="9" t="inlineStr">
        <is>
          <t>Exportleistung steuerfrei</t>
        </is>
      </c>
      <c r="J6" s="10" t="n">
        <v>3200</v>
      </c>
      <c r="K6" s="11" t="n">
        <v>0</v>
      </c>
      <c r="L6" s="9" t="inlineStr">
        <is>
          <t>Ohne</t>
        </is>
      </c>
      <c r="M6" s="10">
        <f>IF(O6="Ja",J6*K6,0)</f>
        <v/>
      </c>
      <c r="N6" s="10">
        <f>J6+M6</f>
        <v/>
      </c>
      <c r="O6" s="9" t="inlineStr">
        <is>
          <t>Nein</t>
        </is>
      </c>
      <c r="P6" s="12">
        <f>IF(L6="Vorsteuer","VST",IF(L6="Umsatzsteuer","USt","OHNE"))</f>
        <v/>
      </c>
      <c r="Q6" s="9" t="inlineStr"/>
    </row>
    <row r="7">
      <c r="A7" s="3" t="n">
        <v>46055</v>
      </c>
      <c r="B7" s="4" t="inlineStr">
        <is>
          <t>RG-2026-005</t>
        </is>
      </c>
      <c r="C7" s="4" t="inlineStr">
        <is>
          <t>Eingangsrechnung</t>
        </is>
      </c>
      <c r="D7" s="4" t="inlineStr">
        <is>
          <t>Reto Baumann</t>
        </is>
      </c>
      <c r="E7" s="4" t="inlineStr">
        <is>
          <t>Luzern</t>
        </is>
      </c>
      <c r="F7" s="4" t="inlineStr">
        <is>
          <t>LU</t>
        </is>
      </c>
      <c r="G7" s="4" t="inlineStr">
        <is>
          <t>CHE-567.890.123 MWST</t>
        </is>
      </c>
      <c r="H7" s="4" t="inlineStr">
        <is>
          <t>1500</t>
        </is>
      </c>
      <c r="I7" s="4" t="inlineStr">
        <is>
          <t>IT-Hardware Investition</t>
        </is>
      </c>
      <c r="J7" s="5" t="n">
        <v>4800</v>
      </c>
      <c r="K7" s="6" t="n">
        <v>0.081</v>
      </c>
      <c r="L7" s="4" t="inlineStr">
        <is>
          <t>Vorsteuer</t>
        </is>
      </c>
      <c r="M7" s="5">
        <f>IF(O7="Ja",J7*K7,0)</f>
        <v/>
      </c>
      <c r="N7" s="5">
        <f>J7+M7</f>
        <v/>
      </c>
      <c r="O7" s="4" t="inlineStr">
        <is>
          <t>Ja</t>
        </is>
      </c>
      <c r="P7" s="7">
        <f>IF(L7="Vorsteuer","VST",IF(L7="Umsatzsteuer","USt","OHNE"))</f>
        <v/>
      </c>
      <c r="Q7" s="4" t="inlineStr"/>
    </row>
    <row r="8">
      <c r="A8" s="8" t="n">
        <v>46063</v>
      </c>
      <c r="B8" s="9" t="inlineStr">
        <is>
          <t>RG-2026-006</t>
        </is>
      </c>
      <c r="C8" s="9" t="inlineStr">
        <is>
          <t>Ausgangsrechnung</t>
        </is>
      </c>
      <c r="D8" s="9" t="inlineStr">
        <is>
          <t>Nicole Huber</t>
        </is>
      </c>
      <c r="E8" s="9" t="inlineStr">
        <is>
          <t>Winterthur</t>
        </is>
      </c>
      <c r="F8" s="9" t="inlineStr">
        <is>
          <t>ZH</t>
        </is>
      </c>
      <c r="G8" s="9" t="inlineStr">
        <is>
          <t>CHE-678.901.234 MWST</t>
        </is>
      </c>
      <c r="H8" s="9" t="inlineStr">
        <is>
          <t>3000</t>
        </is>
      </c>
      <c r="I8" s="9" t="inlineStr">
        <is>
          <t>Lebensmittel und Verpflegung 2.6%</t>
        </is>
      </c>
      <c r="J8" s="10" t="n">
        <v>980</v>
      </c>
      <c r="K8" s="11" t="n">
        <v>0.026</v>
      </c>
      <c r="L8" s="9" t="inlineStr">
        <is>
          <t>Umsatzsteuer</t>
        </is>
      </c>
      <c r="M8" s="10">
        <f>IF(O8="Ja",J8*K8,0)</f>
        <v/>
      </c>
      <c r="N8" s="10">
        <f>J8+M8</f>
        <v/>
      </c>
      <c r="O8" s="9" t="inlineStr">
        <is>
          <t>Ja</t>
        </is>
      </c>
      <c r="P8" s="12">
        <f>IF(L8="Vorsteuer","VST",IF(L8="Umsatzsteuer","USt","OHNE"))</f>
        <v/>
      </c>
      <c r="Q8" s="9" t="inlineStr"/>
    </row>
    <row r="9">
      <c r="A9" s="3" t="n">
        <v>46067</v>
      </c>
      <c r="B9" s="4" t="inlineStr">
        <is>
          <t>RG-2026-007</t>
        </is>
      </c>
      <c r="C9" s="4" t="inlineStr">
        <is>
          <t>Eingangsrechnung</t>
        </is>
      </c>
      <c r="D9" s="4" t="inlineStr">
        <is>
          <t>Stefan Maurer</t>
        </is>
      </c>
      <c r="E9" s="4" t="inlineStr">
        <is>
          <t>St. Gallen</t>
        </is>
      </c>
      <c r="F9" s="4" t="inlineStr">
        <is>
          <t>SG</t>
        </is>
      </c>
      <c r="G9" s="4" t="inlineStr">
        <is>
          <t>CHE-789.012.345 MWST</t>
        </is>
      </c>
      <c r="H9" s="4" t="inlineStr">
        <is>
          <t>6800</t>
        </is>
      </c>
      <c r="I9" s="4" t="inlineStr">
        <is>
          <t>Versandkosten und Nebenkosten</t>
        </is>
      </c>
      <c r="J9" s="5" t="n">
        <v>320</v>
      </c>
      <c r="K9" s="6" t="n">
        <v>0.081</v>
      </c>
      <c r="L9" s="4" t="inlineStr">
        <is>
          <t>Vorsteuer</t>
        </is>
      </c>
      <c r="M9" s="5">
        <f>IF(O9="Ja",J9*K9,0)</f>
        <v/>
      </c>
      <c r="N9" s="5">
        <f>J9+M9</f>
        <v/>
      </c>
      <c r="O9" s="4" t="inlineStr">
        <is>
          <t>Ja</t>
        </is>
      </c>
      <c r="P9" s="7">
        <f>IF(L9="Vorsteuer","VST",IF(L9="Umsatzsteuer","USt","OHNE"))</f>
        <v/>
      </c>
      <c r="Q9" s="4" t="inlineStr"/>
    </row>
    <row r="10">
      <c r="A10" s="8" t="n">
        <v>46073</v>
      </c>
      <c r="B10" s="9" t="inlineStr">
        <is>
          <t>RG-2026-008</t>
        </is>
      </c>
      <c r="C10" s="9" t="inlineStr">
        <is>
          <t>Ausgangsrechnung</t>
        </is>
      </c>
      <c r="D10" s="9" t="inlineStr">
        <is>
          <t>Claudia Morel</t>
        </is>
      </c>
      <c r="E10" s="9" t="inlineStr">
        <is>
          <t>Lugano</t>
        </is>
      </c>
      <c r="F10" s="9" t="inlineStr">
        <is>
          <t>TI</t>
        </is>
      </c>
      <c r="G10" s="9" t="inlineStr">
        <is>
          <t>CHE-890.123.456 MWST</t>
        </is>
      </c>
      <c r="H10" s="9" t="inlineStr">
        <is>
          <t>3000</t>
        </is>
      </c>
      <c r="I10" s="9" t="inlineStr">
        <is>
          <t>Beratung Inlandleistung</t>
        </is>
      </c>
      <c r="J10" s="10" t="n">
        <v>7200</v>
      </c>
      <c r="K10" s="11" t="n">
        <v>0.081</v>
      </c>
      <c r="L10" s="9" t="inlineStr">
        <is>
          <t>Umsatzsteuer</t>
        </is>
      </c>
      <c r="M10" s="10">
        <f>IF(O10="Ja",J10*K10,0)</f>
        <v/>
      </c>
      <c r="N10" s="10">
        <f>J10+M10</f>
        <v/>
      </c>
      <c r="O10" s="9" t="inlineStr">
        <is>
          <t>Ja</t>
        </is>
      </c>
      <c r="P10" s="12">
        <f>IF(L10="Vorsteuer","VST",IF(L10="Umsatzsteuer","USt","OHNE"))</f>
        <v/>
      </c>
      <c r="Q10" s="9" t="inlineStr"/>
    </row>
    <row r="11">
      <c r="A11" s="3" t="n">
        <v>46081</v>
      </c>
      <c r="B11" s="4" t="inlineStr">
        <is>
          <t>GS-2026-001</t>
        </is>
      </c>
      <c r="C11" s="4" t="inlineStr">
        <is>
          <t>Gutschrift</t>
        </is>
      </c>
      <c r="D11" s="4" t="inlineStr">
        <is>
          <t>Daniela Schneider</t>
        </is>
      </c>
      <c r="E11" s="4" t="inlineStr">
        <is>
          <t>Biel</t>
        </is>
      </c>
      <c r="F11" s="4" t="inlineStr">
        <is>
          <t>BE</t>
        </is>
      </c>
      <c r="G11" s="4" t="inlineStr">
        <is>
          <t>CHE-901.234.567 MWST</t>
        </is>
      </c>
      <c r="H11" s="4" t="inlineStr">
        <is>
          <t>3000</t>
        </is>
      </c>
      <c r="I11" s="4" t="inlineStr">
        <is>
          <t>Korrekturbuchung Gutschrift</t>
        </is>
      </c>
      <c r="J11" s="5" t="n">
        <v>-1500</v>
      </c>
      <c r="K11" s="6" t="n">
        <v>0.081</v>
      </c>
      <c r="L11" s="4" t="inlineStr">
        <is>
          <t>Umsatzsteuer</t>
        </is>
      </c>
      <c r="M11" s="5">
        <f>IF(O11="Ja",J11*K11,0)</f>
        <v/>
      </c>
      <c r="N11" s="5">
        <f>J11+M11</f>
        <v/>
      </c>
      <c r="O11" s="4" t="inlineStr">
        <is>
          <t>Ja</t>
        </is>
      </c>
      <c r="P11" s="7">
        <f>IF(L11="Vorsteuer","VST",IF(L11="Umsatzsteuer","USt","OHNE"))</f>
        <v/>
      </c>
      <c r="Q11" s="4" t="inlineStr"/>
    </row>
    <row r="12">
      <c r="A12" s="8" t="n">
        <v>46086</v>
      </c>
      <c r="B12" s="9" t="inlineStr">
        <is>
          <t>RG-2026-009</t>
        </is>
      </c>
      <c r="C12" s="9" t="inlineStr">
        <is>
          <t>Ausgangsrechnung</t>
        </is>
      </c>
      <c r="D12" s="9" t="inlineStr">
        <is>
          <t>Beat Moser</t>
        </is>
      </c>
      <c r="E12" s="9" t="inlineStr">
        <is>
          <t>Genf</t>
        </is>
      </c>
      <c r="F12" s="9" t="inlineStr">
        <is>
          <t>GE</t>
        </is>
      </c>
      <c r="G12" s="9" t="inlineStr">
        <is>
          <t>CHE-012.345.678 MWST</t>
        </is>
      </c>
      <c r="H12" s="9" t="inlineStr">
        <is>
          <t>3200</t>
        </is>
      </c>
      <c r="I12" s="9" t="inlineStr">
        <is>
          <t>Steuerfreie Exportleistung</t>
        </is>
      </c>
      <c r="J12" s="10" t="n">
        <v>2800</v>
      </c>
      <c r="K12" s="11" t="n">
        <v>0</v>
      </c>
      <c r="L12" s="9" t="inlineStr">
        <is>
          <t>Ohne</t>
        </is>
      </c>
      <c r="M12" s="10">
        <f>IF(O12="Ja",J12*K12,0)</f>
        <v/>
      </c>
      <c r="N12" s="10">
        <f>J12+M12</f>
        <v/>
      </c>
      <c r="O12" s="9" t="inlineStr">
        <is>
          <t>Nein</t>
        </is>
      </c>
      <c r="P12" s="12">
        <f>IF(L12="Vorsteuer","VST",IF(L12="Umsatzsteuer","USt","OHNE"))</f>
        <v/>
      </c>
      <c r="Q12" s="9" t="inlineStr"/>
    </row>
    <row r="13" ht="20" customHeight="1">
      <c r="A13" s="13" t="inlineStr">
        <is>
          <t>TOTALE</t>
        </is>
      </c>
      <c r="B13" s="36" t="n"/>
      <c r="C13" s="36" t="n"/>
      <c r="D13" s="36" t="n"/>
      <c r="E13" s="36" t="n"/>
      <c r="F13" s="36" t="n"/>
      <c r="G13" s="36" t="n"/>
      <c r="H13" s="36" t="n"/>
      <c r="I13" s="37" t="n"/>
      <c r="J13" s="14">
        <f>SUM(J3:J12)</f>
        <v/>
      </c>
      <c r="K13" s="15" t="n"/>
      <c r="L13" s="15" t="n"/>
      <c r="M13" s="14">
        <f>SUM(M3:M12)</f>
        <v/>
      </c>
      <c r="N13" s="14">
        <f>SUM(N3:N12)</f>
        <v/>
      </c>
      <c r="O13" s="15" t="n"/>
      <c r="P13" s="15" t="n"/>
      <c r="Q13" s="15" t="n"/>
    </row>
  </sheetData>
  <mergeCells count="2">
    <mergeCell ref="A1:Q1"/>
    <mergeCell ref="A13:I13"/>
  </mergeCells>
  <conditionalFormatting sqref="J3:J12">
    <cfRule type="expression" priority="1" dxfId="0" stopIfTrue="1">
      <formula>J3&lt;0</formula>
    </cfRule>
    <cfRule type="expression" priority="2" dxfId="1" stopIfTrue="1">
      <formula>J3&gt;0</formula>
    </cfRule>
  </conditionalFormatting>
  <dataValidations count="3">
    <dataValidation sqref="O3:O200" showErrorMessage="1" showInputMessage="1" allowBlank="0" type="list">
      <formula1>"Ja,Nein"</formula1>
    </dataValidation>
    <dataValidation sqref="L3:L200" showErrorMessage="1" showInputMessage="1" allowBlank="0" type="list">
      <formula1>"Umsatzsteuer,Vorsteuer,Ohne"</formula1>
    </dataValidation>
    <dataValidation sqref="C3:C200" showErrorMessage="1" showInputMessage="1" allowBlank="1" type="list">
      <formula1>"Ausgangsrechnung,Eingangsrechnung,Gutschrift,Kreditoren,Debitoren"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2"/>
  <sheetViews>
    <sheetView workbookViewId="0">
      <selection activeCell="A1" sqref="A1"/>
    </sheetView>
  </sheetViews>
  <sheetFormatPr baseColWidth="8" defaultRowHeight="15"/>
  <cols>
    <col width="48" customWidth="1" min="1" max="1"/>
    <col width="22" customWidth="1" min="2" max="2"/>
    <col width="18" customWidth="1" min="3" max="3"/>
    <col width="22" customWidth="1" min="4" max="4"/>
    <col width="16" customWidth="1" min="5" max="5"/>
  </cols>
  <sheetData>
    <row r="1" ht="32" customHeight="1">
      <c r="A1" s="1" t="inlineStr">
        <is>
          <t>MWST-Voranmeldung – Quartalsabrechnung Q1 2026</t>
        </is>
      </c>
    </row>
    <row r="2" ht="18" customHeight="1">
      <c r="A2" s="16" t="inlineStr">
        <is>
          <t>Unternehmensname:</t>
        </is>
      </c>
      <c r="B2" s="17" t="inlineStr">
        <is>
          <t>Musterfirma AG</t>
        </is>
      </c>
      <c r="C2" s="17" t="inlineStr"/>
      <c r="D2" s="16" t="inlineStr">
        <is>
          <t>Abrechnungsperiode:</t>
        </is>
      </c>
      <c r="E2" s="17" t="inlineStr">
        <is>
          <t>Q1 2026</t>
        </is>
      </c>
    </row>
    <row r="3" ht="18" customHeight="1">
      <c r="A3" s="16" t="inlineStr">
        <is>
          <t>UID-Nummer:</t>
        </is>
      </c>
      <c r="B3" s="17" t="inlineStr">
        <is>
          <t>CHE-123.456.789 MWST</t>
        </is>
      </c>
      <c r="C3" s="17" t="inlineStr"/>
      <c r="D3" s="16" t="inlineStr">
        <is>
          <t>Von Datum:</t>
        </is>
      </c>
      <c r="E3" s="17" t="inlineStr">
        <is>
          <t>01.01.2026</t>
        </is>
      </c>
    </row>
    <row r="4" ht="18" customHeight="1">
      <c r="A4" s="16" t="inlineStr">
        <is>
          <t>Abrechnungsart:</t>
        </is>
      </c>
      <c r="B4" s="17" t="inlineStr">
        <is>
          <t>Effektive Methode</t>
        </is>
      </c>
      <c r="C4" s="17" t="inlineStr"/>
      <c r="D4" s="16" t="inlineStr">
        <is>
          <t>Bis Datum:</t>
        </is>
      </c>
      <c r="E4" s="17" t="inlineStr">
        <is>
          <t>31.03.2026</t>
        </is>
      </c>
    </row>
    <row r="5" ht="18" customHeight="1">
      <c r="A5" s="16" t="inlineStr">
        <is>
          <t>Zahlungsfrequenz:</t>
        </is>
      </c>
      <c r="B5" s="17" t="inlineStr">
        <is>
          <t>Quartalsweise</t>
        </is>
      </c>
      <c r="C5" s="17" t="inlineStr"/>
      <c r="D5" s="16" t="inlineStr">
        <is>
          <t>Eingereicht am:</t>
        </is>
      </c>
      <c r="E5" s="17" t="inlineStr"/>
    </row>
    <row r="6"/>
    <row r="7" ht="20" customHeight="1">
      <c r="A7" s="18" t="inlineStr">
        <is>
          <t>A. STEUERBARE UMSÄTZE</t>
        </is>
      </c>
      <c r="B7" s="36" t="n"/>
      <c r="C7" s="36" t="n"/>
      <c r="D7" s="36" t="n"/>
      <c r="E7" s="37" t="n"/>
    </row>
    <row r="8" ht="18" customHeight="1">
      <c r="A8" s="4" t="inlineStr">
        <is>
          <t>Ziffer 200  – Steuerb. Inlandumsätze 8.1%</t>
        </is>
      </c>
      <c r="B8" s="5">
        <f>SUMIFS(Erfassung!J:J,Erfassung!K:K,0.081,Erfassung!L:L,"Umsatzsteuer")</f>
        <v/>
      </c>
      <c r="C8" s="5">
        <f>B8*0.081</f>
        <v/>
      </c>
      <c r="D8" s="4" t="inlineStr">
        <is>
          <t>Normalsatz</t>
        </is>
      </c>
    </row>
    <row r="9" ht="18" customHeight="1">
      <c r="A9" s="9" t="inlineStr">
        <is>
          <t>Ziffer 221  – Steuerb. Inlandumsätze 2.6%</t>
        </is>
      </c>
      <c r="B9" s="10">
        <f>SUMIFS(Erfassung!J:J,Erfassung!K:K,0.026,Erfassung!L:L,"Umsatzsteuer")</f>
        <v/>
      </c>
      <c r="C9" s="10">
        <f>B9*0.026</f>
        <v/>
      </c>
      <c r="D9" s="9" t="inlineStr">
        <is>
          <t>Sondersatz Lebensmittel</t>
        </is>
      </c>
    </row>
    <row r="10" ht="18" customHeight="1">
      <c r="A10" s="4" t="inlineStr">
        <is>
          <t>Ziffer 231  – Steuerb. Inlandumsätze 3.8%</t>
        </is>
      </c>
      <c r="B10" s="5">
        <f>SUMIFS(Erfassung!J:J,Erfassung!K:K,0.038,Erfassung!L:L,"Umsatzsteuer")</f>
        <v/>
      </c>
      <c r="C10" s="5">
        <f>B10*0.038</f>
        <v/>
      </c>
      <c r="D10" s="4" t="inlineStr">
        <is>
          <t>Beherbergungssatz</t>
        </is>
      </c>
    </row>
    <row r="11" ht="18" customHeight="1">
      <c r="A11" s="9" t="inlineStr">
        <is>
          <t>Total steuerbare Umsätze</t>
        </is>
      </c>
      <c r="B11" s="10">
        <f>SUM(B8:B10)</f>
        <v/>
      </c>
      <c r="C11" s="10">
        <f>SUM(C8:C10)</f>
        <v/>
      </c>
      <c r="D11" s="9" t="inlineStr">
        <is>
          <t>Summe Ziffer 200-231</t>
        </is>
      </c>
    </row>
    <row r="12" ht="18" customHeight="1">
      <c r="A12" s="4" t="inlineStr">
        <is>
          <t>Durchschnittlicher MWST-Satz</t>
        </is>
      </c>
      <c r="B12" s="19" t="inlineStr"/>
      <c r="C12" s="20">
        <f>IFERROR(C11/B11,0)</f>
        <v/>
      </c>
      <c r="D12" s="4" t="inlineStr">
        <is>
          <t>Effektiver Satz</t>
        </is>
      </c>
    </row>
    <row r="13" ht="20" customHeight="1">
      <c r="A13" s="18" t="inlineStr">
        <is>
          <t>B. STEUERFREIE UMSÄTZE</t>
        </is>
      </c>
      <c r="B13" s="36" t="n"/>
      <c r="C13" s="36" t="n"/>
      <c r="D13" s="36" t="n"/>
      <c r="E13" s="37" t="n"/>
    </row>
    <row r="14" ht="18" customHeight="1">
      <c r="A14" s="4" t="inlineStr">
        <is>
          <t>Ziffer 220  – Von der Steuer befreite Umsätze</t>
        </is>
      </c>
      <c r="B14" s="5">
        <f>SUMIFS(Erfassung!J:J,Erfassung!L:L,"Ohne")</f>
        <v/>
      </c>
      <c r="C14" s="5" t="inlineStr"/>
      <c r="D14" s="4" t="inlineStr">
        <is>
          <t>Export / steuerfrei</t>
        </is>
      </c>
    </row>
    <row r="15" ht="18" customHeight="1">
      <c r="A15" s="9" t="inlineStr">
        <is>
          <t>Total steuerfreie Umsätze</t>
        </is>
      </c>
      <c r="B15" s="10">
        <f>B14</f>
        <v/>
      </c>
      <c r="C15" s="10" t="inlineStr"/>
      <c r="D15" s="9" t="inlineStr">
        <is>
          <t>Gemäss Ziffer 220</t>
        </is>
      </c>
    </row>
    <row r="16" ht="20" customHeight="1">
      <c r="A16" s="18" t="inlineStr">
        <is>
          <t>C. VORSTEUER</t>
        </is>
      </c>
      <c r="B16" s="36" t="n"/>
      <c r="C16" s="36" t="n"/>
      <c r="D16" s="36" t="n"/>
      <c r="E16" s="37" t="n"/>
    </row>
    <row r="17" ht="18" customHeight="1">
      <c r="A17" s="9" t="inlineStr">
        <is>
          <t>Ziffer 400  – Vorsteuer Material/Dienstleistungen</t>
        </is>
      </c>
      <c r="B17" s="10">
        <f>SUMIFS(Erfassung!M:M,Erfassung!L:L,"Vorsteuer")</f>
        <v/>
      </c>
      <c r="C17" s="10" t="inlineStr"/>
      <c r="D17" s="9" t="inlineStr">
        <is>
          <t>Abzugsfähige Vorsteuer</t>
        </is>
      </c>
    </row>
    <row r="18" ht="18" customHeight="1">
      <c r="A18" s="4" t="inlineStr">
        <is>
          <t>Ziffer 405  – Vorsteuer Investitionen</t>
        </is>
      </c>
      <c r="B18" s="5">
        <f>SUMIFS(Erfassung!M:M,Erfassung!L:L,"Vorsteuer",Erfassung!C:C,"Eingangsrechnung")</f>
        <v/>
      </c>
      <c r="C18" s="5" t="inlineStr"/>
      <c r="D18" s="4" t="inlineStr">
        <is>
          <t>Invest. Vorsteuer</t>
        </is>
      </c>
    </row>
    <row r="19" ht="18" customHeight="1">
      <c r="A19" s="9" t="inlineStr">
        <is>
          <t>Total abziehbare Vorsteuer</t>
        </is>
      </c>
      <c r="B19" s="10">
        <f>B17</f>
        <v/>
      </c>
      <c r="C19" s="10" t="inlineStr"/>
      <c r="D19" s="9" t="inlineStr">
        <is>
          <t>Summe Vorsteuer</t>
        </is>
      </c>
    </row>
    <row r="20" ht="20" customHeight="1">
      <c r="A20" s="18" t="inlineStr">
        <is>
          <t>D. ABRECHNUNG</t>
        </is>
      </c>
      <c r="B20" s="36" t="n"/>
      <c r="C20" s="36" t="n"/>
      <c r="D20" s="36" t="n"/>
      <c r="E20" s="37" t="n"/>
    </row>
    <row r="21" ht="18" customHeight="1">
      <c r="A21" s="9" t="inlineStr">
        <is>
          <t>Geschuldete MWST (Umsatzsteuer)</t>
        </is>
      </c>
      <c r="B21" s="10">
        <f>C11</f>
        <v/>
      </c>
      <c r="C21" s="10" t="inlineStr"/>
      <c r="D21" s="9" t="inlineStr">
        <is>
          <t>Aus Ziffer C11</t>
        </is>
      </c>
    </row>
    <row r="22" ht="18" customHeight="1">
      <c r="A22" s="4" t="inlineStr">
        <is>
          <t>Abziehbare Vorsteuer</t>
        </is>
      </c>
      <c r="B22" s="5">
        <f>B19</f>
        <v/>
      </c>
      <c r="C22" s="5" t="inlineStr"/>
      <c r="D22" s="4" t="inlineStr">
        <is>
          <t>Aus Ziffer B19</t>
        </is>
      </c>
    </row>
    <row r="23" ht="18" customHeight="1">
      <c r="A23" s="9" t="inlineStr">
        <is>
          <t>MWST-Saldo (geschuldet – Vorsteuer)</t>
        </is>
      </c>
      <c r="B23" s="10">
        <f>B21-B22</f>
        <v/>
      </c>
      <c r="C23" s="10" t="inlineStr"/>
      <c r="D23" s="9" t="inlineStr">
        <is>
          <t>Positiv = Zahlung</t>
        </is>
      </c>
    </row>
    <row r="24" ht="18" customHeight="1">
      <c r="A24" s="4" t="inlineStr">
        <is>
          <t>Zahlbetrag (Nachzahlung an ESTV)</t>
        </is>
      </c>
      <c r="B24" s="21">
        <f>IF(B23&gt;0,B23,0)</f>
        <v/>
      </c>
      <c r="C24" s="5" t="inlineStr"/>
      <c r="D24" s="4" t="inlineStr">
        <is>
          <t>Falls &gt; 0</t>
        </is>
      </c>
    </row>
    <row r="25" ht="18" customHeight="1">
      <c r="A25" s="9" t="inlineStr">
        <is>
          <t>Guthaben (Rückerstattung von ESTV)</t>
        </is>
      </c>
      <c r="B25" s="22">
        <f>IF(B23&lt;0,ABS(B23),0)</f>
        <v/>
      </c>
      <c r="C25" s="10" t="inlineStr"/>
      <c r="D25" s="9" t="inlineStr">
        <is>
          <t>Falls &lt; 0</t>
        </is>
      </c>
    </row>
    <row r="26" ht="18" customHeight="1">
      <c r="A26" s="4" t="inlineStr">
        <is>
          <t>Effektiver MWST-Satz</t>
        </is>
      </c>
      <c r="B26" s="5">
        <f>IFERROR(B21/B11,0)</f>
        <v/>
      </c>
      <c r="C26" s="20" t="inlineStr"/>
      <c r="D26" s="4" t="inlineStr">
        <is>
          <t>MWST / Umsatz</t>
        </is>
      </c>
    </row>
    <row r="27" ht="20" customHeight="1">
      <c r="A27" s="18" t="inlineStr">
        <is>
          <t>E. SALDOSTEUERSATZ-ALTERNATIVE</t>
        </is>
      </c>
      <c r="B27" s="36" t="n"/>
      <c r="C27" s="36" t="n"/>
      <c r="D27" s="36" t="n"/>
      <c r="E27" s="37" t="n"/>
    </row>
    <row r="28" ht="18" customHeight="1">
      <c r="A28" s="4" t="inlineStr">
        <is>
          <t>Saldosteuersatz 8.1% → eff. 5.2%</t>
        </is>
      </c>
      <c r="B28" s="5">
        <f>B11*0.052</f>
        <v/>
      </c>
      <c r="C28" s="5" t="inlineStr"/>
      <c r="D28" s="4" t="inlineStr">
        <is>
          <t>Vereinfachte Methode</t>
        </is>
      </c>
    </row>
    <row r="29" ht="18" customHeight="1">
      <c r="A29" s="9" t="inlineStr">
        <is>
          <t>Saldosteuersatz 2.6% → eff. 1.3%</t>
        </is>
      </c>
      <c r="B29" s="10">
        <f>B9*0.013</f>
        <v/>
      </c>
      <c r="C29" s="10" t="inlineStr"/>
      <c r="D29" s="9" t="inlineStr">
        <is>
          <t>Sondersatz vereinfacht</t>
        </is>
      </c>
    </row>
    <row r="30" ht="18" customHeight="1">
      <c r="A30" s="4" t="inlineStr">
        <is>
          <t>Ersparnis bei Saldosteuersatz</t>
        </is>
      </c>
      <c r="B30" s="5">
        <f>C11-(B28+B29)</f>
        <v/>
      </c>
      <c r="C30" s="5" t="inlineStr"/>
      <c r="D30" s="4" t="inlineStr">
        <is>
          <t>Vergleich effektiv vs. Saldo</t>
        </is>
      </c>
    </row>
    <row r="31"/>
    <row r="32" ht="36" customHeight="1">
      <c r="A32" s="23" t="inlineStr">
        <is>
          <t>Hinweis: Diese Voranmeldung ist bis zum 60. Tag nach Quartalsende bei der ESTV einzureichen. Ansprechpartner: ESTV Bern, Tel. 058 462 71 06.</t>
        </is>
      </c>
      <c r="B32" s="36" t="n"/>
      <c r="C32" s="36" t="n"/>
      <c r="D32" s="36" t="n"/>
      <c r="E32" s="37" t="n"/>
    </row>
  </sheetData>
  <mergeCells count="7">
    <mergeCell ref="A1:E1"/>
    <mergeCell ref="A7:E7"/>
    <mergeCell ref="A13:E13"/>
    <mergeCell ref="A16:E16"/>
    <mergeCell ref="A20:E20"/>
    <mergeCell ref="A27:E27"/>
    <mergeCell ref="A32:E3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20" customWidth="1" min="3" max="3"/>
    <col width="20" customWidth="1" min="4" max="4"/>
    <col width="16" customWidth="1" min="5" max="5"/>
    <col width="16" customWidth="1" min="6" max="6"/>
    <col width="18" customWidth="1" min="7" max="7"/>
    <col width="18" customWidth="1" min="8" max="8"/>
    <col width="16" customWidth="1" min="9" max="9"/>
    <col width="14" customWidth="1" min="10" max="10"/>
  </cols>
  <sheetData>
    <row r="1" ht="34" customHeight="1">
      <c r="A1" s="1" t="inlineStr">
        <is>
          <t>MWST-Voranmeldung – Dashboard &amp; Auswertung Q1 2026</t>
        </is>
      </c>
    </row>
    <row r="2"/>
    <row r="3" ht="22" customHeight="1">
      <c r="A3" s="24" t="inlineStr">
        <is>
          <t>Kennzahlen</t>
        </is>
      </c>
      <c r="B3" s="37" t="n"/>
      <c r="D3" s="24" t="inlineStr">
        <is>
          <t>Monatsauswertung</t>
        </is>
      </c>
      <c r="E3" s="36" t="n"/>
      <c r="F3" s="36" t="n"/>
      <c r="G3" s="37" t="n"/>
      <c r="I3" s="24" t="inlineStr">
        <is>
          <t>Umsatz nach MWST-Satz</t>
        </is>
      </c>
      <c r="J3" s="37" t="n"/>
    </row>
    <row r="4" ht="20" customHeight="1">
      <c r="A4" s="16" t="inlineStr">
        <is>
          <t>Total steuerb. Umsätze CHF</t>
        </is>
      </c>
      <c r="B4" s="14">
        <f>SUMIFS(Erfassung!J:J,Erfassung!L:L,"Umsatzsteuer")</f>
        <v/>
      </c>
      <c r="D4" s="2" t="inlineStr">
        <is>
          <t>Monat</t>
        </is>
      </c>
      <c r="E4" s="2" t="inlineStr">
        <is>
          <t>Umsatz CHF</t>
        </is>
      </c>
      <c r="F4" s="2" t="inlineStr">
        <is>
          <t>Vorsteuer CHF</t>
        </is>
      </c>
      <c r="G4" s="2" t="inlineStr">
        <is>
          <t>MWST-Saldo CHF</t>
        </is>
      </c>
      <c r="I4" s="2" t="inlineStr">
        <is>
          <t>MWST-Satz</t>
        </is>
      </c>
      <c r="J4" s="2" t="inlineStr">
        <is>
          <t>Umsatz CHF</t>
        </is>
      </c>
    </row>
    <row r="5" ht="18" customHeight="1">
      <c r="A5" s="25" t="inlineStr">
        <is>
          <t>Total Vorsteuer CHF</t>
        </is>
      </c>
      <c r="B5" s="14">
        <f>SUMIFS(Erfassung!M:M,Erfassung!L:L,"Vorsteuer")</f>
        <v/>
      </c>
      <c r="D5" s="9" t="inlineStr">
        <is>
          <t>Januar 2026</t>
        </is>
      </c>
      <c r="E5" s="10">
        <f>SUMPRODUCT((MONTH(Erfassung!A3:A200)=1)*(YEAR(Erfassung!A3:A200)=2026)*(Erfassung!L3:L200="Umsatzsteuer")*Erfassung!J3:J200)</f>
        <v/>
      </c>
      <c r="F5" s="10">
        <f>SUMPRODUCT((MONTH(Erfassung!A3:A200)=1)*(YEAR(Erfassung!A3:A200)=2026)*(Erfassung!L3:L200="Vorsteuer")*Erfassung!M3:M200)</f>
        <v/>
      </c>
      <c r="G5" s="10">
        <f>E5-F5</f>
        <v/>
      </c>
      <c r="I5" s="26" t="inlineStr">
        <is>
          <t>8.1%</t>
        </is>
      </c>
      <c r="J5" s="10">
        <f>SUMIFS(Erfassung!J:J,Erfassung!K:K,0.081,Erfassung!L:L,"Umsatzsteuer")</f>
        <v/>
      </c>
    </row>
    <row r="6" ht="18" customHeight="1">
      <c r="A6" s="16" t="inlineStr">
        <is>
          <t>Geschuldete MWST CHF</t>
        </is>
      </c>
      <c r="B6" s="21">
        <f>'MWST-Voranmeldung'!B21</f>
        <v/>
      </c>
      <c r="D6" s="4" t="inlineStr">
        <is>
          <t>Februar 2026</t>
        </is>
      </c>
      <c r="E6" s="5">
        <f>SUMPRODUCT((MONTH(Erfassung!A3:A200)=2)*(YEAR(Erfassung!A3:A200)=2026)*(Erfassung!L3:L200="Umsatzsteuer")*Erfassung!J3:J200)</f>
        <v/>
      </c>
      <c r="F6" s="5">
        <f>SUMPRODUCT((MONTH(Erfassung!A3:A200)=2)*(YEAR(Erfassung!A3:A200)=2026)*(Erfassung!L3:L200="Vorsteuer")*Erfassung!M3:M200)</f>
        <v/>
      </c>
      <c r="G6" s="5">
        <f>E6-F6</f>
        <v/>
      </c>
      <c r="I6" s="27" t="inlineStr">
        <is>
          <t>2.6%</t>
        </is>
      </c>
      <c r="J6" s="5">
        <f>SUMIFS(Erfassung!J:J,Erfassung!K:K,0.026,Erfassung!L:L,"Umsatzsteuer")</f>
        <v/>
      </c>
    </row>
    <row r="7" ht="18" customHeight="1">
      <c r="A7" s="25" t="inlineStr">
        <is>
          <t>Zahlbetrag / Guthaben CHF</t>
        </is>
      </c>
      <c r="B7" s="28">
        <f>'MWST-Voranmeldung'!B23</f>
        <v/>
      </c>
      <c r="D7" s="9" t="inlineStr">
        <is>
          <t>März 2026</t>
        </is>
      </c>
      <c r="E7" s="10">
        <f>SUMPRODUCT((MONTH(Erfassung!A3:A200)=3)*(YEAR(Erfassung!A3:A200)=2026)*(Erfassung!L3:L200="Umsatzsteuer")*Erfassung!J3:J200)</f>
        <v/>
      </c>
      <c r="F7" s="10">
        <f>SUMPRODUCT((MONTH(Erfassung!A3:A200)=3)*(YEAR(Erfassung!A3:A200)=2026)*(Erfassung!L3:L200="Vorsteuer")*Erfassung!M3:M200)</f>
        <v/>
      </c>
      <c r="G7" s="10">
        <f>E7-F7</f>
        <v/>
      </c>
      <c r="I7" s="26" t="inlineStr">
        <is>
          <t>3.8%</t>
        </is>
      </c>
      <c r="J7" s="10">
        <f>SUMIFS(Erfassung!J:J,Erfassung!K:K,0.038,Erfassung!L:L,"Umsatzsteuer")</f>
        <v/>
      </c>
    </row>
    <row r="8" ht="20" customHeight="1">
      <c r="A8" s="16" t="inlineStr">
        <is>
          <t>Effektiver MWST-Satz</t>
        </is>
      </c>
      <c r="B8" s="29">
        <f>'MWST-Voranmeldung'!B26</f>
        <v/>
      </c>
      <c r="I8" s="27" t="inlineStr">
        <is>
          <t>Steuerfrei</t>
        </is>
      </c>
      <c r="J8" s="5">
        <f>SUMIFS(Erfassung!J:J,Erfassung!L:L,"Ohne")</f>
        <v/>
      </c>
    </row>
    <row r="9" ht="20" customHeight="1">
      <c r="A9" s="25" t="inlineStr">
        <is>
          <t>Anzahl Belege</t>
        </is>
      </c>
      <c r="B9" s="30">
        <f>COUNTA(Erfassung!B3:B200)</f>
        <v/>
      </c>
    </row>
    <row r="10" ht="20" customHeight="1">
      <c r="A10" s="16" t="inlineStr">
        <is>
          <t>Anzahl steuerrelevante Belege</t>
        </is>
      </c>
      <c r="B10" s="30">
        <f>COUNTIF(Erfassung!O3:O200,"Ja")</f>
        <v/>
      </c>
    </row>
    <row r="11" ht="20" customHeight="1">
      <c r="A11" s="25" t="inlineStr">
        <is>
          <t>Anzahl Gutschriften</t>
        </is>
      </c>
      <c r="B11" s="31">
        <f>COUNTIF(Erfassung!C3:C200,"Gutschrift")</f>
        <v/>
      </c>
    </row>
  </sheetData>
  <mergeCells count="4">
    <mergeCell ref="A1:J1"/>
    <mergeCell ref="A3:B3"/>
    <mergeCell ref="D3:G3"/>
    <mergeCell ref="I3:J3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44"/>
  <sheetViews>
    <sheetView workbookViewId="0">
      <selection activeCell="A1" sqref="A1"/>
    </sheetView>
  </sheetViews>
  <sheetFormatPr baseColWidth="8" defaultRowHeight="15"/>
  <cols>
    <col width="30" customWidth="1" min="1" max="1"/>
    <col width="70" customWidth="1" min="2" max="2"/>
    <col width="22" customWidth="1" min="3" max="3"/>
  </cols>
  <sheetData>
    <row r="1" ht="34" customHeight="1">
      <c r="A1" s="1" t="inlineStr">
        <is>
          <t>Anleitung – MWST-Voranmeldung Excel-Vorlage Schweiz</t>
        </is>
      </c>
    </row>
    <row r="2" ht="22" customHeight="1">
      <c r="A2" s="18" t="inlineStr">
        <is>
          <t>ALLGEMEIN</t>
        </is>
      </c>
      <c r="B2" s="36" t="n"/>
      <c r="C2" s="37" t="n"/>
    </row>
    <row r="3" ht="28" customHeight="1">
      <c r="A3" s="25" t="inlineStr">
        <is>
          <t>Zweck:</t>
        </is>
      </c>
      <c r="B3" s="32" t="inlineStr">
        <is>
          <t>Diese Excel-Vorlage dient der Erfassung und Abrechnung der Schweizer MWST gemäss den Vorgaben der Eidgenössischen Steuerverwaltung (ESTV).</t>
        </is>
      </c>
      <c r="C3" s="33" t="inlineStr"/>
    </row>
    <row r="4" ht="28" customHeight="1">
      <c r="A4" s="16" t="inlineStr">
        <is>
          <t>Gesetzliche Grundlage:</t>
        </is>
      </c>
      <c r="B4" s="34" t="inlineStr">
        <is>
          <t>Mehrwertsteuergesetz (MWSTG) SR 641.20 / Mehrwertsteuerverordnung (MWSTV) SR 641.201.</t>
        </is>
      </c>
      <c r="C4" s="35" t="inlineStr"/>
    </row>
    <row r="5" ht="22" customHeight="1">
      <c r="A5" s="18" t="inlineStr">
        <is>
          <t>MWST-SÄTZE SCHWEIZ 2026</t>
        </is>
      </c>
      <c r="B5" s="36" t="n"/>
      <c r="C5" s="37" t="n"/>
    </row>
    <row r="6" ht="28" customHeight="1">
      <c r="A6" s="16" t="inlineStr">
        <is>
          <t>Normalsatz:</t>
        </is>
      </c>
      <c r="B6" s="34" t="inlineStr">
        <is>
          <t>8.1% – gilt für die meisten Lieferungen und Dienstleistungen im Inland.</t>
        </is>
      </c>
      <c r="C6" s="35" t="inlineStr">
        <is>
          <t>Art. 25 Abs. 1 MWSTG</t>
        </is>
      </c>
    </row>
    <row r="7" ht="28" customHeight="1">
      <c r="A7" s="25" t="inlineStr">
        <is>
          <t>Sondersatz:</t>
        </is>
      </c>
      <c r="B7" s="32" t="inlineStr">
        <is>
          <t>2.6% – gilt für Lebensmittel, Medikamente, Bücher, Zeitungen (ohne Alkohol).</t>
        </is>
      </c>
      <c r="C7" s="33" t="inlineStr">
        <is>
          <t>Art. 25 Abs. 2 lit. a MWSTG</t>
        </is>
      </c>
    </row>
    <row r="8" ht="28" customHeight="1">
      <c r="A8" s="16" t="inlineStr">
        <is>
          <t>Beherbergungssatz:</t>
        </is>
      </c>
      <c r="B8" s="34" t="inlineStr">
        <is>
          <t>3.8% – gilt für Übernachtungsleistungen mit Frühstück.</t>
        </is>
      </c>
      <c r="C8" s="35" t="inlineStr">
        <is>
          <t>Art. 25 Abs. 2 lit. b MWSTG</t>
        </is>
      </c>
    </row>
    <row r="9" ht="28" customHeight="1">
      <c r="A9" s="25" t="inlineStr">
        <is>
          <t>Steuerfreie Leistungen:</t>
        </is>
      </c>
      <c r="B9" s="32" t="inlineStr">
        <is>
          <t>0% – Exportleistungen, bestimmte Versicherungen, Finanzdienstleistungen.</t>
        </is>
      </c>
      <c r="C9" s="33" t="inlineStr">
        <is>
          <t>Art. 21 MWSTG</t>
        </is>
      </c>
    </row>
    <row r="10" ht="22" customHeight="1">
      <c r="A10" s="18" t="inlineStr">
        <is>
          <t>TABELLE: ERFASSUNG</t>
        </is>
      </c>
      <c r="B10" s="36" t="n"/>
      <c r="C10" s="37" t="n"/>
    </row>
    <row r="11" ht="28" customHeight="1">
      <c r="A11" s="25" t="inlineStr">
        <is>
          <t>Belegdatum:</t>
        </is>
      </c>
      <c r="B11" s="32" t="inlineStr">
        <is>
          <t>Datum im Format DD.MM.YYYY eingeben. Beispiel: 15.03.2026.</t>
        </is>
      </c>
      <c r="C11" s="33" t="inlineStr"/>
    </row>
    <row r="12" ht="28" customHeight="1">
      <c r="A12" s="16" t="inlineStr">
        <is>
          <t>Belegnr.:</t>
        </is>
      </c>
      <c r="B12" s="34" t="inlineStr">
        <is>
          <t>Eindeutige Belegnummer, z.B. RG-2026-001 oder GS-2026-001 für Gutschriften.</t>
        </is>
      </c>
      <c r="C12" s="35" t="inlineStr"/>
    </row>
    <row r="13" ht="28" customHeight="1">
      <c r="A13" s="25" t="inlineStr">
        <is>
          <t>Belegart:</t>
        </is>
      </c>
      <c r="B13" s="32" t="inlineStr">
        <is>
          <t>Auswahl: Ausgangsrechnung, Eingangsrechnung, Gutschrift, Kreditoren, Debitoren.</t>
        </is>
      </c>
      <c r="C13" s="33" t="inlineStr"/>
    </row>
    <row r="14" ht="28" customHeight="1">
      <c r="A14" s="16" t="inlineStr">
        <is>
          <t>MWST-Art:</t>
        </is>
      </c>
      <c r="B14" s="34" t="inlineStr">
        <is>
          <t>Umsatzsteuer = Steuer auf Ausgangsleistungen. Vorsteuer = Steuer auf Eingangsleistungen. Ohne = steuerfreie Leistungen.</t>
        </is>
      </c>
      <c r="C14" s="35" t="inlineStr"/>
    </row>
    <row r="15" ht="28" customHeight="1">
      <c r="A15" s="25" t="inlineStr">
        <is>
          <t>MWST-Satz:</t>
        </is>
      </c>
      <c r="B15" s="32" t="inlineStr">
        <is>
          <t>Prozentwert eintragen: 0.081, 0.026, 0.038 oder 0 (für steuerfreie Leistungen).</t>
        </is>
      </c>
      <c r="C15" s="33" t="inlineStr"/>
    </row>
    <row r="16" ht="28" customHeight="1">
      <c r="A16" s="16" t="inlineStr">
        <is>
          <t>MWST-relevant?:</t>
        </is>
      </c>
      <c r="B16" s="34" t="inlineStr">
        <is>
          <t>Ja = MWST-pflichtige Buchung. Nein = Buchung ohne MWST. Formeln werden automatisch berechnet.</t>
        </is>
      </c>
      <c r="C16" s="35" t="inlineStr"/>
    </row>
    <row r="17" ht="28" customHeight="1">
      <c r="A17" s="25" t="inlineStr">
        <is>
          <t>Netto-Betrag:</t>
        </is>
      </c>
      <c r="B17" s="32" t="inlineStr">
        <is>
          <t>Betrag ohne MWST in CHF. Gutschriften mit negativem Vorzeichen (-) erfassen.</t>
        </is>
      </c>
      <c r="C17" s="33" t="inlineStr"/>
    </row>
    <row r="18" ht="28" customHeight="1">
      <c r="A18" s="16" t="inlineStr">
        <is>
          <t>MWST-Betrag:</t>
        </is>
      </c>
      <c r="B18" s="34" t="inlineStr">
        <is>
          <t>Wird automatisch berechnet: Netto × MWST-Satz (nur wenn MWST-relevant = Ja).</t>
        </is>
      </c>
      <c r="C18" s="35" t="inlineStr"/>
    </row>
    <row r="19" ht="28" customHeight="1">
      <c r="A19" s="25" t="inlineStr">
        <is>
          <t>Brutto-Betrag:</t>
        </is>
      </c>
      <c r="B19" s="32" t="inlineStr">
        <is>
          <t>Wird automatisch berechnet: Netto + MWST-Betrag.</t>
        </is>
      </c>
      <c r="C19" s="33" t="inlineStr"/>
    </row>
    <row r="20" ht="28" customHeight="1">
      <c r="A20" s="16" t="inlineStr">
        <is>
          <t>MWST-Code:</t>
        </is>
      </c>
      <c r="B20" s="34" t="inlineStr">
        <is>
          <t>Wird automatisch gesetzt: VST = Vorsteuer, USt = Umsatzsteuer, OHNE = steuerfrei.</t>
        </is>
      </c>
      <c r="C20" s="35" t="inlineStr"/>
    </row>
    <row r="21" ht="22" customHeight="1">
      <c r="A21" s="18" t="inlineStr">
        <is>
          <t>VORANMELDUNG (SHEET 2)</t>
        </is>
      </c>
      <c r="B21" s="36" t="n"/>
      <c r="C21" s="37" t="n"/>
    </row>
    <row r="22" ht="28" customHeight="1">
      <c r="A22" s="16" t="inlineStr">
        <is>
          <t>Abrechnungsperiode:</t>
        </is>
      </c>
      <c r="B22" s="34" t="inlineStr">
        <is>
          <t>Standardmässig Q1 2026 (01.01.2026–31.03.2026). Für andere Perioden Metadaten anpassen.</t>
        </is>
      </c>
      <c r="C22" s="35" t="inlineStr"/>
    </row>
    <row r="23" ht="28" customHeight="1">
      <c r="A23" s="25" t="inlineStr">
        <is>
          <t>Zahlbetrag:</t>
        </is>
      </c>
      <c r="B23" s="32" t="inlineStr">
        <is>
          <t>Positiver Saldo = Nachzahlung an ESTV. Negativer Saldo = Guthaben/Rückerstattung.</t>
        </is>
      </c>
      <c r="C23" s="33" t="inlineStr"/>
    </row>
    <row r="24" ht="28" customHeight="1">
      <c r="A24" s="16" t="inlineStr">
        <is>
          <t>Saldosteuersatz:</t>
        </is>
      </c>
      <c r="B24" s="34" t="inlineStr">
        <is>
          <t>Für vereinfachte Abrechnung: Saldosteuersatz × Bruttoumsatz. Empfehlung: Vor Nutzung mit Treuhänder prüfen.</t>
        </is>
      </c>
      <c r="C24" s="35" t="inlineStr"/>
    </row>
    <row r="25" ht="28" customHeight="1">
      <c r="A25" s="25" t="inlineStr">
        <is>
          <t>Einreichefrist:</t>
        </is>
      </c>
      <c r="B25" s="32" t="inlineStr">
        <is>
          <t>Die Voranmeldung ist jeweils bis 60 Tage nach Quartalsende bei der ESTV einzureichen.</t>
        </is>
      </c>
      <c r="C25" s="33" t="inlineStr"/>
    </row>
    <row r="26" ht="28" customHeight="1">
      <c r="A26" s="16" t="inlineStr">
        <is>
          <t>ESTV-Kontakt:</t>
        </is>
      </c>
      <c r="B26" s="34" t="inlineStr">
        <is>
          <t>Eidg. Steuerverwaltung, Eigerstrasse 65, 3003 Bern. Tel: 058 462 71 06. www.estv.admin.ch</t>
        </is>
      </c>
      <c r="C26" s="35" t="inlineStr"/>
    </row>
    <row r="27" ht="22" customHeight="1">
      <c r="A27" s="18" t="inlineStr">
        <is>
          <t>DASHBOARD (SHEET 3)</t>
        </is>
      </c>
      <c r="B27" s="36" t="n"/>
      <c r="C27" s="37" t="n"/>
    </row>
    <row r="28" ht="28" customHeight="1">
      <c r="A28" s="16" t="inlineStr">
        <is>
          <t>Kennzahlen:</t>
        </is>
      </c>
      <c r="B28" s="34" t="inlineStr">
        <is>
          <t>Überblick über steuerbare Umsätze, Vorsteuer, MWST-Schuld und Anzahl Belege.</t>
        </is>
      </c>
      <c r="C28" s="35" t="inlineStr"/>
    </row>
    <row r="29" ht="28" customHeight="1">
      <c r="A29" s="25" t="inlineStr">
        <is>
          <t>Monatsvergleich:</t>
        </is>
      </c>
      <c r="B29" s="32" t="inlineStr">
        <is>
          <t>Vergleich Umsatz, Vorsteuer und MWST-Saldo über die Monate des Quartals.</t>
        </is>
      </c>
      <c r="C29" s="33" t="inlineStr"/>
    </row>
    <row r="30" ht="28" customHeight="1">
      <c r="A30" s="16" t="inlineStr">
        <is>
          <t>Säulendiagramm:</t>
        </is>
      </c>
      <c r="B30" s="34" t="inlineStr">
        <is>
          <t>Visualisiert Umsatz und Vorsteuer je Monat für Geschäftsleitung/Treuhand.</t>
        </is>
      </c>
      <c r="C30" s="35" t="inlineStr"/>
    </row>
    <row r="31" ht="28" customHeight="1">
      <c r="A31" s="25" t="inlineStr">
        <is>
          <t>Kreisdiagramm:</t>
        </is>
      </c>
      <c r="B31" s="32" t="inlineStr">
        <is>
          <t>Zeigt Umsatzverteilung nach MWST-Satz (8.1%, 2.6%, 3.8%, steuerfrei).</t>
        </is>
      </c>
      <c r="C31" s="33" t="inlineStr"/>
    </row>
    <row r="32" ht="28" customHeight="1">
      <c r="A32" s="16" t="inlineStr">
        <is>
          <t>Liniendiagramm:</t>
        </is>
      </c>
      <c r="B32" s="34" t="inlineStr">
        <is>
          <t>Zeigt den MWST-Saldo (Umsatzsteuer minus Vorsteuer) über die Perioden.</t>
        </is>
      </c>
      <c r="C32" s="35" t="inlineStr"/>
    </row>
    <row r="33" ht="22" customHeight="1">
      <c r="A33" s="18" t="inlineStr">
        <is>
          <t>FARB-LEGENDE</t>
        </is>
      </c>
      <c r="B33" s="36" t="n"/>
      <c r="C33" s="37" t="n"/>
    </row>
    <row r="34" ht="28" customHeight="1">
      <c r="A34" s="16" t="inlineStr">
        <is>
          <t>Dunkelblau (#1E293B):</t>
        </is>
      </c>
      <c r="B34" s="34" t="inlineStr">
        <is>
          <t>Titelzeilen und Überschriften.</t>
        </is>
      </c>
      <c r="C34" s="35" t="inlineStr"/>
    </row>
    <row r="35" ht="28" customHeight="1">
      <c r="A35" s="25" t="inlineStr">
        <is>
          <t>Teal (#0F766E):</t>
        </is>
      </c>
      <c r="B35" s="32" t="inlineStr">
        <is>
          <t>Spaltenköpfe und Totale.</t>
        </is>
      </c>
      <c r="C35" s="33" t="inlineStr"/>
    </row>
    <row r="36" ht="28" customHeight="1">
      <c r="A36" s="16" t="inlineStr">
        <is>
          <t>Rot (#C8102E):</t>
        </is>
      </c>
      <c r="B36" s="34" t="inlineStr">
        <is>
          <t>Abschnittsüberschriften in der Voranmeldung.</t>
        </is>
      </c>
      <c r="C36" s="35" t="inlineStr"/>
    </row>
    <row r="37" ht="28" customHeight="1">
      <c r="A37" s="25" t="inlineStr">
        <is>
          <t>Hellgelb (#FFFBEB):</t>
        </is>
      </c>
      <c r="B37" s="32" t="inlineStr">
        <is>
          <t>Eingabefelder – hier Werte erfassen oder überschreiben.</t>
        </is>
      </c>
      <c r="C37" s="33" t="inlineStr"/>
    </row>
    <row r="38" ht="28" customHeight="1">
      <c r="A38" s="16" t="inlineStr">
        <is>
          <t>Grün:</t>
        </is>
      </c>
      <c r="B38" s="34" t="inlineStr">
        <is>
          <t>Positive Werte, Zahlbetrag.</t>
        </is>
      </c>
      <c r="C38" s="35" t="inlineStr"/>
    </row>
    <row r="39" ht="28" customHeight="1">
      <c r="A39" s="25" t="inlineStr">
        <is>
          <t>Rot (Warnfarbe):</t>
        </is>
      </c>
      <c r="B39" s="32" t="inlineStr">
        <is>
          <t>Negative Werte, Gutschriften, Warnmeldungen.</t>
        </is>
      </c>
      <c r="C39" s="33" t="inlineStr"/>
    </row>
    <row r="40" ht="22" customHeight="1">
      <c r="A40" s="18" t="inlineStr">
        <is>
          <t>WICHTIGE HINWEISE</t>
        </is>
      </c>
      <c r="B40" s="36" t="n"/>
      <c r="C40" s="37" t="n"/>
    </row>
    <row r="41" ht="28" customHeight="1">
      <c r="A41" s="25" t="inlineStr">
        <is>
          <t>Datensicherung:</t>
        </is>
      </c>
      <c r="B41" s="32" t="inlineStr">
        <is>
          <t>Vorlage vor jeder Periode sichern. Neue Kopie pro Quartal/Monat anlegen.</t>
        </is>
      </c>
      <c r="C41" s="33" t="inlineStr"/>
    </row>
    <row r="42" ht="28" customHeight="1">
      <c r="A42" s="16" t="inlineStr">
        <is>
          <t>Buchhaltungsabgleich:</t>
        </is>
      </c>
      <c r="B42" s="34" t="inlineStr">
        <is>
          <t>Werte regelmässig mit der Finanzbuchhaltung (Kreditoren/Debitoren) abgleichen.</t>
        </is>
      </c>
      <c r="C42" s="35" t="inlineStr"/>
    </row>
    <row r="43" ht="28" customHeight="1">
      <c r="A43" s="25" t="inlineStr">
        <is>
          <t>Pflichtfelder:</t>
        </is>
      </c>
      <c r="B43" s="32" t="inlineStr">
        <is>
          <t>Belegdatum, Belegnr., Belegart, MWST-Art, Netto-Betrag und MWST-relevant sind Pflichtfelder.</t>
        </is>
      </c>
      <c r="C43" s="33" t="inlineStr"/>
    </row>
    <row r="44" ht="28" customHeight="1">
      <c r="A44" s="16" t="inlineStr">
        <is>
          <t>Haftungsausschluss:</t>
        </is>
      </c>
      <c r="B44" s="34" t="inlineStr">
        <is>
          <t>Diese Vorlage dient als Arbeitshilfe. Rechtliche Verbindlichkeit liegt beim Unternehmen. Bei Unsicherheiten Treuhänder beiziehen.</t>
        </is>
      </c>
      <c r="C44" s="35" t="inlineStr"/>
    </row>
  </sheetData>
  <mergeCells count="8">
    <mergeCell ref="A1:C1"/>
    <mergeCell ref="A2:C2"/>
    <mergeCell ref="A5:C5"/>
    <mergeCell ref="A10:C10"/>
    <mergeCell ref="A21:C21"/>
    <mergeCell ref="A27:C27"/>
    <mergeCell ref="A33:C33"/>
    <mergeCell ref="A40:C4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2026-06-19T02:58:08Z</dcterms:created>
  <dcterms:modified xmlns:dcterms="http://purl.org/dc/terms/" xmlns:xsi="http://www.w3.org/2001/XMLSchema-instance" xsi:type="dcterms:W3CDTF">2026-06-19T02:58:08Z</dcterms:modified>
</cp:coreProperties>
</file>