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hnungen" sheetId="1" state="visible" r:id="rId1"/>
    <sheet xmlns:r="http://schemas.openxmlformats.org/officeDocument/2006/relationships" name="Sätze" sheetId="2" state="visible" r:id="rId2"/>
    <sheet xmlns:r="http://schemas.openxmlformats.org/officeDocument/2006/relationships" name="Auswertung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.MM.YYYY"/>
    <numFmt numFmtId="165" formatCode="&quot;CHF&quot; #'##0.00"/>
    <numFmt numFmtId="166" formatCode="0.0%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FFFFFF"/>
      <sz val="13"/>
    </font>
    <font>
      <name val="Calibri"/>
      <b val="1"/>
      <sz val="10"/>
    </font>
    <font>
      <name val="Calibri"/>
      <b val="1"/>
      <color rgb="000F766E"/>
      <sz val="10"/>
    </font>
    <font>
      <name val="Calibri"/>
      <i val="1"/>
      <color rgb="0092400E"/>
      <sz val="10"/>
    </font>
    <font>
      <name val="Calibri"/>
      <b val="1"/>
      <color rgb="0022C55E"/>
      <sz val="11"/>
    </font>
    <font>
      <name val="Calibri"/>
      <b val="1"/>
      <color rgb="00DC2626"/>
      <sz val="11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FEF9C3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164" fontId="3" fillId="5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/>
    </xf>
    <xf numFmtId="165" fontId="3" fillId="5" borderId="1" applyAlignment="1" pivotButton="0" quotePrefix="0" xfId="0">
      <alignment horizontal="right" vertical="center"/>
    </xf>
    <xf numFmtId="10" fontId="3" fillId="4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left" vertical="center"/>
    </xf>
    <xf numFmtId="10" fontId="3" fillId="6" borderId="1" applyAlignment="1" pivotButton="0" quotePrefix="0" xfId="0">
      <alignment horizontal="center" vertical="center"/>
    </xf>
    <xf numFmtId="165" fontId="3" fillId="6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center" vertical="center"/>
    </xf>
    <xf numFmtId="165" fontId="4" fillId="7" borderId="1" applyAlignment="1" pivotButton="0" quotePrefix="0" xfId="0">
      <alignment horizontal="right" vertical="center"/>
    </xf>
    <xf numFmtId="0" fontId="0" fillId="7" borderId="1" pivotButton="0" quotePrefix="0" xfId="0"/>
    <xf numFmtId="0" fontId="5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center" vertical="center"/>
    </xf>
    <xf numFmtId="166" fontId="7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left" vertical="center"/>
    </xf>
    <xf numFmtId="164" fontId="3" fillId="6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left" vertical="center"/>
    </xf>
    <xf numFmtId="165" fontId="9" fillId="4" borderId="1" applyAlignment="1" pivotButton="0" quotePrefix="0" xfId="0">
      <alignment horizontal="right" vertical="center"/>
    </xf>
    <xf numFmtId="165" fontId="9" fillId="6" borderId="1" applyAlignment="1" pivotButton="0" quotePrefix="0" xfId="0">
      <alignment horizontal="right" vertical="center"/>
    </xf>
    <xf numFmtId="1" fontId="9" fillId="4" borderId="1" applyAlignment="1" pivotButton="0" quotePrefix="0" xfId="0">
      <alignment horizontal="right" vertical="center"/>
    </xf>
    <xf numFmtId="1" fontId="9" fillId="6" borderId="1" applyAlignment="1" pivotButton="0" quotePrefix="0" xfId="0">
      <alignment horizontal="right" vertical="center"/>
    </xf>
    <xf numFmtId="10" fontId="9" fillId="6" borderId="1" applyAlignment="1" pivotButton="0" quotePrefix="0" xfId="0">
      <alignment horizontal="right" vertical="center"/>
    </xf>
    <xf numFmtId="0" fontId="10" fillId="8" borderId="1" applyAlignment="1" pivotButton="0" quotePrefix="0" xfId="0">
      <alignment horizontal="center" vertical="center"/>
    </xf>
    <xf numFmtId="0" fontId="3" fillId="0" borderId="1" pivotButton="0" quotePrefix="0" xfId="0"/>
    <xf numFmtId="165" fontId="3" fillId="0" borderId="1" pivotButton="0" quotePrefix="0" xfId="0"/>
    <xf numFmtId="0" fontId="2" fillId="3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164" fontId="3" fillId="5" borderId="1" applyAlignment="1" pivotButton="0" quotePrefix="0" xfId="0">
      <alignment horizontal="center" vertical="center"/>
    </xf>
    <xf numFmtId="165" fontId="3" fillId="5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right" vertical="center"/>
    </xf>
    <xf numFmtId="0" fontId="0" fillId="0" borderId="4" pivotButton="0" quotePrefix="0" xfId="0"/>
    <xf numFmtId="0" fontId="0" fillId="0" borderId="5" pivotButton="0" quotePrefix="0" xfId="0"/>
    <xf numFmtId="165" fontId="4" fillId="7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center" vertical="center"/>
    </xf>
    <xf numFmtId="166" fontId="7" fillId="5" borderId="1" applyAlignment="1" pivotButton="0" quotePrefix="0" xfId="0">
      <alignment horizontal="center" vertical="center"/>
    </xf>
    <xf numFmtId="164" fontId="3" fillId="6" borderId="1" applyAlignment="1" pivotButton="0" quotePrefix="0" xfId="0">
      <alignment horizontal="center" vertical="center"/>
    </xf>
    <xf numFmtId="165" fontId="9" fillId="4" borderId="1" applyAlignment="1" pivotButton="0" quotePrefix="0" xfId="0">
      <alignment horizontal="right" vertical="center"/>
    </xf>
    <xf numFmtId="165" fontId="9" fillId="6" borderId="1" applyAlignment="1" pivotButton="0" quotePrefix="0" xfId="0">
      <alignment horizontal="right" vertical="center"/>
    </xf>
    <xf numFmtId="165" fontId="3" fillId="0" borderId="1" pivotButton="0" quotePrefix="0" xfId="0"/>
  </cellXfs>
  <cellStyles count="1">
    <cellStyle name="Normal" xfId="0" builtinId="0" hidden="0"/>
  </cellStyles>
  <dxfs count="1">
    <dxf>
      <font>
        <color rgb="00FFFFFF"/>
        <sz val="10"/>
      </font>
      <fill>
        <patternFill patternType="solid">
          <fgColor rgb="00DC26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Nettoumsatz: Vor vs. Nach Satzwechsel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'Auswertung'!B17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'Auswertung'!$A$18:$A$19</f>
            </numRef>
          </cat>
          <val>
            <numRef>
              <f>'Auswertung'!$B$18:$B$19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Satzwechsel-Kategorie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CHF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Umsatzanteil Vor / Nach Satzwechsel</a:t>
            </a:r>
          </a:p>
        </rich>
      </tx>
    </title>
    <plotArea>
      <pieChart>
        <varyColors val="1"/>
        <ser>
          <idx val="0"/>
          <order val="0"/>
          <tx>
            <strRef>
              <f>'Auswertung'!B17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cat>
            <numRef>
              <f>'Auswertung'!$A$18:$A$19</f>
            </numRef>
          </cat>
          <val>
            <numRef>
              <f>'Auswertung'!$B$18:$B$19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19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3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22" customWidth="1" min="4" max="4"/>
    <col width="16" customWidth="1" min="5" max="5"/>
    <col width="10" customWidth="1" min="6" max="6"/>
    <col width="16" customWidth="1" min="7" max="7"/>
    <col width="20" customWidth="1" min="8" max="8"/>
    <col width="16" customWidth="1" min="9" max="9"/>
    <col width="12" customWidth="1" min="10" max="10"/>
    <col width="16" customWidth="1" min="11" max="11"/>
    <col width="16" customWidth="1" min="12" max="12"/>
    <col width="20" customWidth="1" min="13" max="13"/>
    <col width="28" customWidth="1" min="14" max="14"/>
  </cols>
  <sheetData>
    <row r="1" ht="28" customHeight="1">
      <c r="A1" s="1" t="inlineStr">
        <is>
          <t>MWST-Satzwechsel 8.1% – Rechnungserfassung Schweiz</t>
        </is>
      </c>
    </row>
    <row r="2" ht="32" customHeight="1">
      <c r="A2" s="2" t="inlineStr">
        <is>
          <t>Rechnungs-
nummer</t>
        </is>
      </c>
      <c r="B2" s="2" t="inlineStr">
        <is>
          <t>Rechnungs-
datum</t>
        </is>
      </c>
      <c r="C2" s="2" t="inlineStr">
        <is>
          <t>Leistungs-
datum</t>
        </is>
      </c>
      <c r="D2" s="2" t="inlineStr">
        <is>
          <t>Kunde</t>
        </is>
      </c>
      <c r="E2" s="2" t="inlineStr">
        <is>
          <t>Ort</t>
        </is>
      </c>
      <c r="F2" s="2" t="inlineStr">
        <is>
          <t>Kanton</t>
        </is>
      </c>
      <c r="G2" s="2" t="inlineStr">
        <is>
          <t>Leistungsart</t>
        </is>
      </c>
      <c r="H2" s="2" t="inlineStr">
        <is>
          <t>MWST-Regime</t>
        </is>
      </c>
      <c r="I2" s="2" t="inlineStr">
        <is>
          <t>Nettobetrag
CHF</t>
        </is>
      </c>
      <c r="J2" s="2" t="inlineStr">
        <is>
          <t>MWST-Satz
%</t>
        </is>
      </c>
      <c r="K2" s="2" t="inlineStr">
        <is>
          <t>MWST-Betrag
CHF</t>
        </is>
      </c>
      <c r="L2" s="2" t="inlineStr">
        <is>
          <t>Bruttobetrag
CHF</t>
        </is>
      </c>
      <c r="M2" s="2" t="inlineStr">
        <is>
          <t>Status</t>
        </is>
      </c>
      <c r="N2" s="2" t="inlineStr">
        <is>
          <t>Kommentar</t>
        </is>
      </c>
    </row>
    <row r="3" ht="18" customHeight="1">
      <c r="A3" s="3" t="inlineStr">
        <is>
          <t>RE-2026-001</t>
        </is>
      </c>
      <c r="B3" s="36" t="n">
        <v>46310</v>
      </c>
      <c r="C3" s="36" t="n">
        <v>46305</v>
      </c>
      <c r="D3" s="5" t="inlineStr">
        <is>
          <t>Andrea Müller AG</t>
        </is>
      </c>
      <c r="E3" s="5" t="inlineStr">
        <is>
          <t>Zürich</t>
        </is>
      </c>
      <c r="F3" s="3" t="inlineStr">
        <is>
          <t>ZH</t>
        </is>
      </c>
      <c r="G3" s="5" t="inlineStr">
        <is>
          <t>Beratung</t>
        </is>
      </c>
      <c r="H3" s="6" t="inlineStr">
        <is>
          <t>Normalsatz 8.1%</t>
        </is>
      </c>
      <c r="I3" s="37" t="n">
        <v>4500</v>
      </c>
      <c r="J3" s="8">
        <f>IFERROR(VLOOKUP(H3,Sätze!$A$3:$D$10,4,0),0)</f>
        <v/>
      </c>
      <c r="K3" s="38">
        <f>ROUND(I3*J3,2)</f>
        <v/>
      </c>
      <c r="L3" s="38">
        <f>I3+K3</f>
        <v/>
      </c>
      <c r="M3" s="3">
        <f>IF(B3&lt;DATE(2027,1,1),"Vor Satzwechsel","Nach Satzwechsel")</f>
        <v/>
      </c>
      <c r="N3" s="6" t="inlineStr"/>
    </row>
    <row r="4">
      <c r="A4" s="10" t="inlineStr">
        <is>
          <t>RE-2026-002</t>
        </is>
      </c>
      <c r="B4" s="36" t="n">
        <v>46331</v>
      </c>
      <c r="C4" s="36" t="n">
        <v>46328</v>
      </c>
      <c r="D4" s="11" t="inlineStr">
        <is>
          <t>Markus Keller GmbH</t>
        </is>
      </c>
      <c r="E4" s="11" t="inlineStr">
        <is>
          <t>Bern</t>
        </is>
      </c>
      <c r="F4" s="10" t="inlineStr">
        <is>
          <t>BE</t>
        </is>
      </c>
      <c r="G4" s="11" t="inlineStr">
        <is>
          <t>Installation</t>
        </is>
      </c>
      <c r="H4" s="6" t="inlineStr">
        <is>
          <t>Normalsatz 8.1%</t>
        </is>
      </c>
      <c r="I4" s="37" t="n">
        <v>12800</v>
      </c>
      <c r="J4" s="12">
        <f>IFERROR(VLOOKUP(H4,Sätze!$A$3:$D$10,4,0),0)</f>
        <v/>
      </c>
      <c r="K4" s="39">
        <f>ROUND(I4*J4,2)</f>
        <v/>
      </c>
      <c r="L4" s="39">
        <f>I4+K4</f>
        <v/>
      </c>
      <c r="M4" s="10">
        <f>IF(B4&lt;DATE(2027,1,1),"Vor Satzwechsel","Nach Satzwechsel")</f>
        <v/>
      </c>
      <c r="N4" s="6" t="inlineStr"/>
    </row>
    <row r="5">
      <c r="A5" s="3" t="inlineStr">
        <is>
          <t>RE-2026-003</t>
        </is>
      </c>
      <c r="B5" s="36" t="n">
        <v>46346</v>
      </c>
      <c r="C5" s="36" t="n">
        <v>46344</v>
      </c>
      <c r="D5" s="5" t="inlineStr">
        <is>
          <t>Sandra Meier</t>
        </is>
      </c>
      <c r="E5" s="5" t="inlineStr">
        <is>
          <t>Basel</t>
        </is>
      </c>
      <c r="F5" s="3" t="inlineStr">
        <is>
          <t>BS</t>
        </is>
      </c>
      <c r="G5" s="5" t="inlineStr">
        <is>
          <t>Wartung</t>
        </is>
      </c>
      <c r="H5" s="6" t="inlineStr">
        <is>
          <t>Normalsatz 8.1%</t>
        </is>
      </c>
      <c r="I5" s="37" t="n">
        <v>1950</v>
      </c>
      <c r="J5" s="8">
        <f>IFERROR(VLOOKUP(H5,Sätze!$A$3:$D$10,4,0),0)</f>
        <v/>
      </c>
      <c r="K5" s="38">
        <f>ROUND(I5*J5,2)</f>
        <v/>
      </c>
      <c r="L5" s="38">
        <f>I5+K5</f>
        <v/>
      </c>
      <c r="M5" s="3">
        <f>IF(B5&lt;DATE(2027,1,1),"Vor Satzwechsel","Nach Satzwechsel")</f>
        <v/>
      </c>
      <c r="N5" s="6" t="inlineStr"/>
    </row>
    <row r="6">
      <c r="A6" s="10" t="inlineStr">
        <is>
          <t>RE-2026-004</t>
        </is>
      </c>
      <c r="B6" s="36" t="n">
        <v>46357</v>
      </c>
      <c r="C6" s="36" t="n">
        <v>46354</v>
      </c>
      <c r="D6" s="11" t="inlineStr">
        <is>
          <t>Thomas Schmid AG</t>
        </is>
      </c>
      <c r="E6" s="11" t="inlineStr">
        <is>
          <t>Luzern</t>
        </is>
      </c>
      <c r="F6" s="10" t="inlineStr">
        <is>
          <t>LU</t>
        </is>
      </c>
      <c r="G6" s="11" t="inlineStr">
        <is>
          <t>Schulung</t>
        </is>
      </c>
      <c r="H6" s="6" t="inlineStr">
        <is>
          <t>Normalsatz 8.1%</t>
        </is>
      </c>
      <c r="I6" s="37" t="n">
        <v>3200</v>
      </c>
      <c r="J6" s="12">
        <f>IFERROR(VLOOKUP(H6,Sätze!$A$3:$D$10,4,0),0)</f>
        <v/>
      </c>
      <c r="K6" s="39">
        <f>ROUND(I6*J6,2)</f>
        <v/>
      </c>
      <c r="L6" s="39">
        <f>I6+K6</f>
        <v/>
      </c>
      <c r="M6" s="10">
        <f>IF(B6&lt;DATE(2027,1,1),"Vor Satzwechsel","Nach Satzwechsel")</f>
        <v/>
      </c>
      <c r="N6" s="6" t="inlineStr"/>
    </row>
    <row r="7">
      <c r="A7" s="3" t="inlineStr">
        <is>
          <t>RE-2026-005</t>
        </is>
      </c>
      <c r="B7" s="36" t="n">
        <v>46366</v>
      </c>
      <c r="C7" s="36" t="n">
        <v>46364</v>
      </c>
      <c r="D7" s="5" t="inlineStr">
        <is>
          <t>Reto Fischer</t>
        </is>
      </c>
      <c r="E7" s="5" t="inlineStr">
        <is>
          <t>Genf</t>
        </is>
      </c>
      <c r="F7" s="3" t="inlineStr">
        <is>
          <t>GE</t>
        </is>
      </c>
      <c r="G7" s="5" t="inlineStr">
        <is>
          <t>Support</t>
        </is>
      </c>
      <c r="H7" s="6" t="inlineStr">
        <is>
          <t>Normalsatz 8.1%</t>
        </is>
      </c>
      <c r="I7" s="37" t="n">
        <v>875</v>
      </c>
      <c r="J7" s="8">
        <f>IFERROR(VLOOKUP(H7,Sätze!$A$3:$D$10,4,0),0)</f>
        <v/>
      </c>
      <c r="K7" s="38">
        <f>ROUND(I7*J7,2)</f>
        <v/>
      </c>
      <c r="L7" s="38">
        <f>I7+K7</f>
        <v/>
      </c>
      <c r="M7" s="3">
        <f>IF(B7&lt;DATE(2027,1,1),"Vor Satzwechsel","Nach Satzwechsel")</f>
        <v/>
      </c>
      <c r="N7" s="6" t="inlineStr"/>
    </row>
    <row r="8">
      <c r="A8" s="10" t="inlineStr">
        <is>
          <t>RE-2026-006</t>
        </is>
      </c>
      <c r="B8" s="36" t="n">
        <v>46378</v>
      </c>
      <c r="C8" s="36" t="n">
        <v>46376</v>
      </c>
      <c r="D8" s="11" t="inlineStr">
        <is>
          <t>Nicole Bauer GmbH</t>
        </is>
      </c>
      <c r="E8" s="11" t="inlineStr">
        <is>
          <t>Lausanne</t>
        </is>
      </c>
      <c r="F8" s="10" t="inlineStr">
        <is>
          <t>VD</t>
        </is>
      </c>
      <c r="G8" s="11" t="inlineStr">
        <is>
          <t>Beratung</t>
        </is>
      </c>
      <c r="H8" s="6" t="inlineStr">
        <is>
          <t>Normalsatz 8.1%</t>
        </is>
      </c>
      <c r="I8" s="37" t="n">
        <v>7600</v>
      </c>
      <c r="J8" s="12">
        <f>IFERROR(VLOOKUP(H8,Sätze!$A$3:$D$10,4,0),0)</f>
        <v/>
      </c>
      <c r="K8" s="39">
        <f>ROUND(I8*J8,2)</f>
        <v/>
      </c>
      <c r="L8" s="39">
        <f>I8+K8</f>
        <v/>
      </c>
      <c r="M8" s="10">
        <f>IF(B8&lt;DATE(2027,1,1),"Vor Satzwechsel","Nach Satzwechsel")</f>
        <v/>
      </c>
      <c r="N8" s="6" t="inlineStr"/>
    </row>
    <row r="9">
      <c r="A9" s="3" t="inlineStr">
        <is>
          <t>RE-2026-007</t>
        </is>
      </c>
      <c r="B9" s="36" t="n">
        <v>46386</v>
      </c>
      <c r="C9" s="36" t="n">
        <v>46385</v>
      </c>
      <c r="D9" s="5" t="inlineStr">
        <is>
          <t>Stefan Frei</t>
        </is>
      </c>
      <c r="E9" s="5" t="inlineStr">
        <is>
          <t>Winterthur</t>
        </is>
      </c>
      <c r="F9" s="3" t="inlineStr">
        <is>
          <t>ZH</t>
        </is>
      </c>
      <c r="G9" s="5" t="inlineStr">
        <is>
          <t>Installation</t>
        </is>
      </c>
      <c r="H9" s="6" t="inlineStr">
        <is>
          <t>Normalsatz 8.1%</t>
        </is>
      </c>
      <c r="I9" s="37" t="n">
        <v>18500</v>
      </c>
      <c r="J9" s="8">
        <f>IFERROR(VLOOKUP(H9,Sätze!$A$3:$D$10,4,0),0)</f>
        <v/>
      </c>
      <c r="K9" s="38">
        <f>ROUND(I9*J9,2)</f>
        <v/>
      </c>
      <c r="L9" s="38">
        <f>I9+K9</f>
        <v/>
      </c>
      <c r="M9" s="3">
        <f>IF(B9&lt;DATE(2027,1,1),"Vor Satzwechsel","Nach Satzwechsel")</f>
        <v/>
      </c>
      <c r="N9" s="6" t="inlineStr"/>
    </row>
    <row r="10">
      <c r="A10" s="10" t="inlineStr">
        <is>
          <t>RE-2026-008</t>
        </is>
      </c>
      <c r="B10" s="36" t="n">
        <v>46386</v>
      </c>
      <c r="C10" s="36" t="n">
        <v>46386</v>
      </c>
      <c r="D10" s="11" t="inlineStr">
        <is>
          <t>Claudia Huber AG</t>
        </is>
      </c>
      <c r="E10" s="11" t="inlineStr">
        <is>
          <t>St. Gallen</t>
        </is>
      </c>
      <c r="F10" s="10" t="inlineStr">
        <is>
          <t>SG</t>
        </is>
      </c>
      <c r="G10" s="11" t="inlineStr">
        <is>
          <t>Wartung</t>
        </is>
      </c>
      <c r="H10" s="6" t="inlineStr">
        <is>
          <t>Normalsatz 8.1%</t>
        </is>
      </c>
      <c r="I10" s="37" t="n">
        <v>2340</v>
      </c>
      <c r="J10" s="12">
        <f>IFERROR(VLOOKUP(H10,Sätze!$A$3:$D$10,4,0),0)</f>
        <v/>
      </c>
      <c r="K10" s="39">
        <f>ROUND(I10*J10,2)</f>
        <v/>
      </c>
      <c r="L10" s="39">
        <f>I10+K10</f>
        <v/>
      </c>
      <c r="M10" s="10">
        <f>IF(B10&lt;DATE(2027,1,1),"Vor Satzwechsel","Nach Satzwechsel")</f>
        <v/>
      </c>
      <c r="N10" s="6" t="inlineStr"/>
    </row>
    <row r="11">
      <c r="A11" s="3" t="inlineStr">
        <is>
          <t>RE-2026-009</t>
        </is>
      </c>
      <c r="B11" s="36" t="n">
        <v>46371</v>
      </c>
      <c r="C11" s="36" t="n">
        <v>46368</v>
      </c>
      <c r="D11" s="5" t="inlineStr">
        <is>
          <t>Daniela Koch</t>
        </is>
      </c>
      <c r="E11" s="5" t="inlineStr">
        <is>
          <t>Lugano</t>
        </is>
      </c>
      <c r="F11" s="3" t="inlineStr">
        <is>
          <t>TI</t>
        </is>
      </c>
      <c r="G11" s="5" t="inlineStr">
        <is>
          <t>Schulung</t>
        </is>
      </c>
      <c r="H11" s="6" t="inlineStr">
        <is>
          <t>Reduzierter Satz</t>
        </is>
      </c>
      <c r="I11" s="37" t="n">
        <v>1100</v>
      </c>
      <c r="J11" s="8">
        <f>IFERROR(VLOOKUP(H11,Sätze!$A$3:$D$10,4,0),0)</f>
        <v/>
      </c>
      <c r="K11" s="38">
        <f>ROUND(I11*J11,2)</f>
        <v/>
      </c>
      <c r="L11" s="38">
        <f>I11+K11</f>
        <v/>
      </c>
      <c r="M11" s="3">
        <f>IF(B11&lt;DATE(2027,1,1),"Vor Satzwechsel","Nach Satzwechsel")</f>
        <v/>
      </c>
      <c r="N11" s="6" t="inlineStr"/>
    </row>
    <row r="12">
      <c r="A12" s="10" t="inlineStr">
        <is>
          <t>RE-2026-010</t>
        </is>
      </c>
      <c r="B12" s="36" t="n">
        <v>46376</v>
      </c>
      <c r="C12" s="36" t="n">
        <v>46374</v>
      </c>
      <c r="D12" s="11" t="inlineStr">
        <is>
          <t>Beat Roth GmbH</t>
        </is>
      </c>
      <c r="E12" s="11" t="inlineStr">
        <is>
          <t>Biel</t>
        </is>
      </c>
      <c r="F12" s="10" t="inlineStr">
        <is>
          <t>BE</t>
        </is>
      </c>
      <c r="G12" s="11" t="inlineStr">
        <is>
          <t>Support</t>
        </is>
      </c>
      <c r="H12" s="6" t="inlineStr">
        <is>
          <t>Normalsatz 8.1%</t>
        </is>
      </c>
      <c r="I12" s="37" t="n">
        <v>5400</v>
      </c>
      <c r="J12" s="12">
        <f>IFERROR(VLOOKUP(H12,Sätze!$A$3:$D$10,4,0),0)</f>
        <v/>
      </c>
      <c r="K12" s="39">
        <f>ROUND(I12*J12,2)</f>
        <v/>
      </c>
      <c r="L12" s="39">
        <f>I12+K12</f>
        <v/>
      </c>
      <c r="M12" s="10">
        <f>IF(B12&lt;DATE(2027,1,1),"Vor Satzwechsel","Nach Satzwechsel")</f>
        <v/>
      </c>
      <c r="N12" s="6" t="inlineStr"/>
    </row>
    <row r="13">
      <c r="A13" s="14" t="inlineStr">
        <is>
          <t>TOTAL</t>
        </is>
      </c>
      <c r="B13" s="40" t="n"/>
      <c r="C13" s="40" t="n"/>
      <c r="D13" s="40" t="n"/>
      <c r="E13" s="40" t="n"/>
      <c r="F13" s="40" t="n"/>
      <c r="G13" s="40" t="n"/>
      <c r="H13" s="41" t="n"/>
      <c r="I13" s="42">
        <f>SUM(I3:I12)</f>
        <v/>
      </c>
      <c r="J13" s="16" t="n"/>
      <c r="K13" s="42">
        <f>SUM(K3:K12)</f>
        <v/>
      </c>
      <c r="L13" s="42">
        <f>SUM(L3:L12)</f>
        <v/>
      </c>
      <c r="M13" s="16" t="n"/>
      <c r="N13" s="16" t="n"/>
    </row>
  </sheetData>
  <mergeCells count="2">
    <mergeCell ref="A1:N1"/>
    <mergeCell ref="A13:H13"/>
  </mergeCells>
  <conditionalFormatting sqref="I3:I12">
    <cfRule type="expression" priority="1" dxfId="0" stopIfTrue="1">
      <formula>I3&lt;0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28" customWidth="1" min="1" max="1"/>
    <col width="15" customWidth="1" min="2" max="2"/>
    <col width="15" customWidth="1" min="3" max="3"/>
    <col width="12" customWidth="1" min="4" max="4"/>
    <col width="42" customWidth="1" min="5" max="5"/>
  </cols>
  <sheetData>
    <row r="1" ht="26" customHeight="1">
      <c r="A1" s="17" t="inlineStr">
        <is>
          <t>MWST-Referenztabelle – Schweizer Steuersätze</t>
        </is>
      </c>
    </row>
    <row r="2" ht="22" customHeight="1">
      <c r="A2" s="18" t="inlineStr">
        <is>
          <t>MWST-Regime</t>
        </is>
      </c>
      <c r="B2" s="18" t="inlineStr">
        <is>
          <t>Gültig ab</t>
        </is>
      </c>
      <c r="C2" s="18" t="inlineStr">
        <is>
          <t>Gültig bis</t>
        </is>
      </c>
      <c r="D2" s="18" t="inlineStr">
        <is>
          <t>Satz</t>
        </is>
      </c>
      <c r="E2" s="18" t="inlineStr">
        <is>
          <t>Kommentar</t>
        </is>
      </c>
    </row>
    <row r="3">
      <c r="A3" s="19" t="inlineStr">
        <is>
          <t>Normalsatz alt</t>
        </is>
      </c>
      <c r="B3" s="43" t="n">
        <v>43101</v>
      </c>
      <c r="C3" s="43" t="n">
        <v>45291</v>
      </c>
      <c r="D3" s="44" t="n">
        <v>0.077</v>
      </c>
      <c r="E3" s="5" t="inlineStr">
        <is>
          <t>Normalsatz 7.7% bis Ende 2023</t>
        </is>
      </c>
    </row>
    <row r="4">
      <c r="A4" s="22" t="inlineStr">
        <is>
          <t>Normalsatz 8.1%</t>
        </is>
      </c>
      <c r="B4" s="45" t="n">
        <v>45292</v>
      </c>
      <c r="C4" s="10" t="inlineStr">
        <is>
          <t>laufend</t>
        </is>
      </c>
      <c r="D4" s="44" t="n">
        <v>0.081</v>
      </c>
      <c r="E4" s="11" t="inlineStr">
        <is>
          <t>Normalsatz 8.1% ab 01.01.2024 (MWST-Gesetz)</t>
        </is>
      </c>
    </row>
    <row r="5">
      <c r="A5" s="19" t="inlineStr">
        <is>
          <t>Reduzierter Satz</t>
        </is>
      </c>
      <c r="B5" s="43" t="n">
        <v>45292</v>
      </c>
      <c r="C5" s="3" t="inlineStr">
        <is>
          <t>laufend</t>
        </is>
      </c>
      <c r="D5" s="44" t="n">
        <v>0.026</v>
      </c>
      <c r="E5" s="5" t="inlineStr">
        <is>
          <t>Lebensmittel, Bücher, Medikamente (2.6%)</t>
        </is>
      </c>
    </row>
    <row r="6">
      <c r="A6" s="22" t="inlineStr">
        <is>
          <t>Sondersatz Beherbergung</t>
        </is>
      </c>
      <c r="B6" s="45" t="n">
        <v>45292</v>
      </c>
      <c r="C6" s="10" t="inlineStr">
        <is>
          <t>laufend</t>
        </is>
      </c>
      <c r="D6" s="44" t="n">
        <v>0.038</v>
      </c>
      <c r="E6" s="11" t="inlineStr">
        <is>
          <t>Beherbergungsleistungen (3.8%)</t>
        </is>
      </c>
    </row>
    <row r="7">
      <c r="A7" s="19" t="inlineStr">
        <is>
          <t>Normalsatz alt (vor 2018)</t>
        </is>
      </c>
      <c r="B7" s="43" t="n">
        <v>40544</v>
      </c>
      <c r="C7" s="43" t="n">
        <v>43100</v>
      </c>
      <c r="D7" s="44" t="n">
        <v>0.08</v>
      </c>
      <c r="E7" s="5" t="inlineStr">
        <is>
          <t>Historischer Satz 8.0% (Referenz)</t>
        </is>
      </c>
    </row>
    <row r="8"/>
    <row r="9">
      <c r="A9" s="24" t="inlineStr">
        <is>
          <t>Hinweis: Spalte A (MWST-Regime) dient als VLOOKUP-Schlüssel im Sheet «Rechnungen» (Spalte H).</t>
        </is>
      </c>
      <c r="B9" s="40" t="n"/>
      <c r="C9" s="40" t="n"/>
      <c r="D9" s="40" t="n"/>
      <c r="E9" s="41" t="n"/>
    </row>
  </sheetData>
  <mergeCells count="2">
    <mergeCell ref="A1:E1"/>
    <mergeCell ref="A9:E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4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0" customHeight="1">
      <c r="A1" s="1" t="inlineStr">
        <is>
          <t>MWST-Auswertung – Dashboard</t>
        </is>
      </c>
    </row>
    <row r="2" ht="20" customHeight="1">
      <c r="A2" s="14" t="inlineStr">
        <is>
          <t>Kennzahl</t>
        </is>
      </c>
      <c r="B2" s="14" t="inlineStr">
        <is>
          <t>Wert</t>
        </is>
      </c>
    </row>
    <row r="3">
      <c r="A3" s="19" t="inlineStr">
        <is>
          <t>Total Nettoumsatz CHF</t>
        </is>
      </c>
      <c r="B3" s="46">
        <f>SUM(Rechnungen!I3:I12)</f>
        <v/>
      </c>
    </row>
    <row r="4">
      <c r="A4" s="22" t="inlineStr">
        <is>
          <t>Total MWST-Betrag CHF</t>
        </is>
      </c>
      <c r="B4" s="47">
        <f>SUM(Rechnungen!K3:K12)</f>
        <v/>
      </c>
    </row>
    <row r="5">
      <c r="A5" s="19" t="inlineStr">
        <is>
          <t>Total Bruttoumsatz CHF</t>
        </is>
      </c>
      <c r="B5" s="46">
        <f>SUM(Rechnungen!L3:L12)</f>
        <v/>
      </c>
    </row>
    <row r="6">
      <c r="A6" s="22" t="inlineStr">
        <is>
          <t>Durchschnittlicher Nettobetrag</t>
        </is>
      </c>
      <c r="B6" s="47">
        <f>IFERROR(AVERAGE(Rechnungen!I3:I12),0)</f>
        <v/>
      </c>
    </row>
    <row r="7">
      <c r="A7" s="19" t="inlineStr">
        <is>
          <t>Anzahl Rechnungen (Total)</t>
        </is>
      </c>
      <c r="B7" s="27">
        <f>COUNTA(Rechnungen!A3:A12)</f>
        <v/>
      </c>
    </row>
    <row r="8">
      <c r="A8" s="22" t="inlineStr">
        <is>
          <t>Anzahl Rechnungen (Vor Satzwechsel)</t>
        </is>
      </c>
      <c r="B8" s="28">
        <f>COUNTIF(Rechnungen!M3:M12,"Vor Satzwechsel")</f>
        <v/>
      </c>
    </row>
    <row r="9">
      <c r="A9" s="19" t="inlineStr">
        <is>
          <t>Anzahl Rechnungen (Nach Satzwechsel)</t>
        </is>
      </c>
      <c r="B9" s="27">
        <f>COUNTIF(Rechnungen!M3:M12,"Nach Satzwechsel")</f>
        <v/>
      </c>
    </row>
    <row r="10">
      <c r="A10" s="22" t="inlineStr">
        <is>
          <t>Umsatz Vor Satzwechsel CHF</t>
        </is>
      </c>
      <c r="B10" s="47">
        <f>IFERROR(SUMIF(Rechnungen!M3:M12,"Vor Satzwechsel",Rechnungen!I3:I12),0)</f>
        <v/>
      </c>
    </row>
    <row r="11">
      <c r="A11" s="19" t="inlineStr">
        <is>
          <t>Umsatz Nach Satzwechsel CHF</t>
        </is>
      </c>
      <c r="B11" s="46">
        <f>IFERROR(SUMIF(Rechnungen!M3:M12,"Nach Satzwechsel",Rechnungen!I3:I12),0)</f>
        <v/>
      </c>
    </row>
    <row r="12">
      <c r="A12" s="22" t="inlineStr">
        <is>
          <t>Anteil Umsatz Nach Satzwechsel %</t>
        </is>
      </c>
      <c r="B12" s="29">
        <f>IFERROR(B11/B1,0)</f>
        <v/>
      </c>
    </row>
    <row r="13"/>
    <row r="14">
      <c r="A14" s="30">
        <f>IF(B9=0,"⚠ Keine Rechnungen nach Satzwechsel vorhanden!","✓ Rechnungen nach Satzwechsel vorhanden")</f>
        <v/>
      </c>
      <c r="B14" s="41" t="n"/>
    </row>
    <row r="15"/>
    <row r="16"/>
    <row r="17">
      <c r="A17" s="18" t="inlineStr">
        <is>
          <t>Kategorie</t>
        </is>
      </c>
      <c r="B17" s="18" t="inlineStr">
        <is>
          <t>Nettoumsatz CHF</t>
        </is>
      </c>
    </row>
    <row r="18">
      <c r="A18" s="31" t="inlineStr">
        <is>
          <t>Vor Satzwechsel</t>
        </is>
      </c>
      <c r="B18" s="48">
        <f>B10</f>
        <v/>
      </c>
    </row>
    <row r="19">
      <c r="A19" s="31" t="inlineStr">
        <is>
          <t>Nach Satzwechsel</t>
        </is>
      </c>
      <c r="B19" s="48">
        <f>B11</f>
        <v/>
      </c>
    </row>
  </sheetData>
  <mergeCells count="2">
    <mergeCell ref="A1:F1"/>
    <mergeCell ref="A14:B14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62" customWidth="1" min="3" max="3"/>
  </cols>
  <sheetData>
    <row r="1" ht="30" customHeight="1">
      <c r="A1" s="1" t="inlineStr">
        <is>
          <t>Anleitung – MWST-Satzwechsel 8.1% Vorlage</t>
        </is>
      </c>
    </row>
    <row r="2"/>
    <row r="3" ht="22" customHeight="1">
      <c r="A3" s="33" t="inlineStr">
        <is>
          <t>1. Sheet «Rechnungen» – Rechnungserfassung</t>
        </is>
      </c>
      <c r="B3" s="40" t="n"/>
      <c r="C3" s="41" t="n"/>
    </row>
    <row r="4" ht="40" customHeight="1">
      <c r="A4" s="34" t="inlineStr">
        <is>
          <t>1.1</t>
        </is>
      </c>
      <c r="B4" s="34" t="inlineStr">
        <is>
          <t>Rechnungsnummer</t>
        </is>
      </c>
      <c r="C4" s="34" t="inlineStr">
        <is>
          <t>Eindeutige Nummer pro Rechnung, z. B. RE-2026-001</t>
        </is>
      </c>
    </row>
    <row r="5" ht="40" customHeight="1">
      <c r="A5" s="35" t="inlineStr">
        <is>
          <t>1.2</t>
        </is>
      </c>
      <c r="B5" s="35" t="inlineStr">
        <is>
          <t>Rechnungsdatum</t>
        </is>
      </c>
      <c r="C5" s="35" t="inlineStr">
        <is>
          <t>Datum der Rechnung im Format TT.MM.JJJJ. Dieses Datum bestimmt den Status (Vor/Nach Satzwechsel).</t>
        </is>
      </c>
    </row>
    <row r="6" ht="40" customHeight="1">
      <c r="A6" s="34" t="inlineStr">
        <is>
          <t>1.3</t>
        </is>
      </c>
      <c r="B6" s="34" t="inlineStr">
        <is>
          <t>MWST-Regime</t>
        </is>
      </c>
      <c r="C6" s="34" t="inlineStr">
        <is>
          <t>Wählen Sie das passende Regime (Normalsatz 8.1%, Reduzierter Satz 2.6%, Sondersatz 3.8%). Der Satz wird automatisch via VLOOKUP aus dem Sheet «Sätze» geholt.</t>
        </is>
      </c>
    </row>
    <row r="7" ht="40" customHeight="1">
      <c r="A7" s="35" t="inlineStr">
        <is>
          <t>1.4</t>
        </is>
      </c>
      <c r="B7" s="35" t="inlineStr">
        <is>
          <t>Nettobetrag CHF</t>
        </is>
      </c>
      <c r="C7" s="35" t="inlineStr">
        <is>
          <t>Betrag ohne MWST in CHF. Eingabefeld (gelb hinterlegt). Format: Apostroph als Tausendertrennzeichen, Punkt als Dezimaltrennzeichen (1'234.55).</t>
        </is>
      </c>
    </row>
    <row r="8" ht="40" customHeight="1">
      <c r="A8" s="34" t="inlineStr">
        <is>
          <t>1.5</t>
        </is>
      </c>
      <c r="B8" s="34" t="inlineStr">
        <is>
          <t>MWST-Betrag / Brutto</t>
        </is>
      </c>
      <c r="C8" s="34" t="inlineStr">
        <is>
          <t>MWST-Betrag und Bruttobetrag werden automatisch berechnet. Keine manuelle Eingabe nötig.</t>
        </is>
      </c>
    </row>
    <row r="9" ht="40" customHeight="1">
      <c r="A9" s="35" t="inlineStr">
        <is>
          <t>1.6</t>
        </is>
      </c>
      <c r="B9" s="35" t="inlineStr">
        <is>
          <t>Status</t>
        </is>
      </c>
      <c r="C9" s="35" t="inlineStr">
        <is>
          <t>«Vor Satzwechsel» = Rechnungsdatum vor 01.01.2027. «Nach Satzwechsel» = ab 01.01.2027. Formel: =IF(B&lt;DATE(2027,1,1),…)</t>
        </is>
      </c>
    </row>
    <row r="10" ht="40" customHeight="1">
      <c r="A10" s="34" t="inlineStr">
        <is>
          <t>1.7</t>
        </is>
      </c>
      <c r="B10" s="34" t="inlineStr">
        <is>
          <t>Kommentar</t>
        </is>
      </c>
      <c r="C10" s="34" t="inlineStr">
        <is>
          <t>Freitextfeld für interne Notizen (z. B. Zahlungsverzug, Storno, Kreditoren-Referenz).</t>
        </is>
      </c>
    </row>
    <row r="11"/>
    <row r="12" ht="22" customHeight="1">
      <c r="A12" s="33" t="inlineStr">
        <is>
          <t>2. Sheet «Sätze» – MWST-Referenztabelle</t>
        </is>
      </c>
      <c r="B12" s="40" t="n"/>
      <c r="C12" s="41" t="n"/>
    </row>
    <row r="13" ht="40" customHeight="1">
      <c r="A13" s="35" t="inlineStr">
        <is>
          <t>2.1</t>
        </is>
      </c>
      <c r="B13" s="35" t="inlineStr">
        <is>
          <t>Normalsatz 8.1%</t>
        </is>
      </c>
      <c r="C13" s="35" t="inlineStr">
        <is>
          <t>Gültig ab 01.01.2024 gemäss Bundesgesetz über die Mehrwertsteuer (MWSTG). Stichtag für den Satzwechsel.</t>
        </is>
      </c>
    </row>
    <row r="14" ht="40" customHeight="1">
      <c r="A14" s="34" t="inlineStr">
        <is>
          <t>2.2</t>
        </is>
      </c>
      <c r="B14" s="34" t="inlineStr">
        <is>
          <t>Reduzierter Satz</t>
        </is>
      </c>
      <c r="C14" s="34" t="inlineStr">
        <is>
          <t>2.6% für Lebensmittel, Bücher, Zeitungen, Medikamente (Art. 25 Abs. 2 MWSTG).</t>
        </is>
      </c>
    </row>
    <row r="15" ht="40" customHeight="1">
      <c r="A15" s="35" t="inlineStr">
        <is>
          <t>2.3</t>
        </is>
      </c>
      <c r="B15" s="35" t="inlineStr">
        <is>
          <t>Sondersatz</t>
        </is>
      </c>
      <c r="C15" s="35" t="inlineStr">
        <is>
          <t>3.8% für Beherbergungsleistungen (Hotellerie, B&amp;B, Camping).</t>
        </is>
      </c>
    </row>
    <row r="16" ht="40" customHeight="1">
      <c r="A16" s="34" t="inlineStr">
        <is>
          <t>2.4</t>
        </is>
      </c>
      <c r="B16" s="34" t="inlineStr">
        <is>
          <t>VLOOKUP-Schlüssel</t>
        </is>
      </c>
      <c r="C16" s="34" t="inlineStr">
        <is>
          <t>Spalte A (MWST-Regime) ist der Schlüssel. Der Wert in Spalte H «Rechnungen» muss exakt übereinstimmen.</t>
        </is>
      </c>
    </row>
    <row r="17"/>
    <row r="18" ht="22" customHeight="1">
      <c r="A18" s="33" t="inlineStr">
        <is>
          <t>3. Sheet «Auswertung» – Dashboard &amp; Kennzahlen</t>
        </is>
      </c>
      <c r="B18" s="40" t="n"/>
      <c r="C18" s="41" t="n"/>
    </row>
    <row r="19" ht="40" customHeight="1">
      <c r="A19" s="35" t="inlineStr">
        <is>
          <t>3.1</t>
        </is>
      </c>
      <c r="B19" s="35" t="inlineStr">
        <is>
          <t>KPI-Tabelle</t>
        </is>
      </c>
      <c r="C19" s="35" t="inlineStr">
        <is>
          <t>Zeigt aggregierte Werte: Netto, MWST, Brutto, Durchschnitt, Anzahl Rechnungen sowie Aufschlüsselung nach Satzwechsel.</t>
        </is>
      </c>
    </row>
    <row r="20" ht="40" customHeight="1">
      <c r="A20" s="34" t="inlineStr">
        <is>
          <t>3.2</t>
        </is>
      </c>
      <c r="B20" s="34" t="inlineStr">
        <is>
          <t>Diagramme</t>
        </is>
      </c>
      <c r="C20" s="34" t="inlineStr">
        <is>
          <t>Säulendiagramm (Vor vs. Nach Satzwechsel) und Kreisdiagramm (Umsatzanteile). Aktualisieren sich automatisch bei Änderungen in «Rechnungen».</t>
        </is>
      </c>
    </row>
    <row r="21" ht="40" customHeight="1">
      <c r="A21" s="35" t="inlineStr">
        <is>
          <t>3.3</t>
        </is>
      </c>
      <c r="B21" s="35" t="inlineStr">
        <is>
          <t>Warnhinweis</t>
        </is>
      </c>
      <c r="C21" s="35" t="inlineStr">
        <is>
          <t>Falls keine Rechnungen nach dem Satzwechsel vorhanden sind, erscheint ein roter Warnhinweis.</t>
        </is>
      </c>
    </row>
    <row r="22"/>
    <row r="23" ht="22" customHeight="1">
      <c r="A23" s="33" t="inlineStr">
        <is>
          <t>4. Schweizer Schreibweise &amp; MWST-Hinweise</t>
        </is>
      </c>
      <c r="B23" s="40" t="n"/>
      <c r="C23" s="41" t="n"/>
    </row>
    <row r="24" ht="40" customHeight="1">
      <c r="A24" s="34" t="inlineStr">
        <is>
          <t>4.1</t>
        </is>
      </c>
      <c r="B24" s="34" t="inlineStr">
        <is>
          <t>Währungsformat</t>
        </is>
      </c>
      <c r="C24" s="34" t="inlineStr">
        <is>
          <t>CHF 1'234.55 – Apostroph als Tausendertrennzeichen, Punkt als Dezimaltrennzeichen. Nie €, immer CHF.</t>
        </is>
      </c>
    </row>
    <row r="25" ht="40" customHeight="1">
      <c r="A25" s="35" t="inlineStr">
        <is>
          <t>4.2</t>
        </is>
      </c>
      <c r="B25" s="35" t="inlineStr">
        <is>
          <t>Datumsformat</t>
        </is>
      </c>
      <c r="C25" s="35" t="inlineStr">
        <is>
          <t>TT.MM.JJJJ (z. B. 30.12.2026). Kein US-Format MM/DD/YYYY.</t>
        </is>
      </c>
    </row>
    <row r="26" ht="40" customHeight="1">
      <c r="A26" s="34" t="inlineStr">
        <is>
          <t>4.3</t>
        </is>
      </c>
      <c r="B26" s="34" t="inlineStr">
        <is>
          <t>Schreibweise</t>
        </is>
      </c>
      <c r="C26" s="34" t="inlineStr">
        <is>
          <t>«ss» statt «ß» (Strasse, Grösse, Abschluss). Schweizerisches Hochdeutsch.</t>
        </is>
      </c>
    </row>
    <row r="27" ht="40" customHeight="1">
      <c r="A27" s="35" t="inlineStr">
        <is>
          <t>4.4</t>
        </is>
      </c>
      <c r="B27" s="35" t="inlineStr">
        <is>
          <t>MWST vs. MwSt</t>
        </is>
      </c>
      <c r="C27" s="35" t="inlineStr">
        <is>
          <t>In der Schweiz: MWST (Mehrwertsteuer). Nicht MwSt (Deutschland). Normalsatz 8.1%, nicht 19%.</t>
        </is>
      </c>
    </row>
    <row r="28" ht="40" customHeight="1">
      <c r="A28" s="34" t="inlineStr">
        <is>
          <t>4.5</t>
        </is>
      </c>
      <c r="B28" s="34" t="inlineStr">
        <is>
          <t>Stichtag</t>
        </is>
      </c>
      <c r="C28" s="34" t="inlineStr">
        <is>
          <t>Satzwechsel auf 8.1% per 01.01.2024 (rückwirkend für Leistungen ab 2024). Prüfen Sie das Leistungsdatum vs. Rechnungsdatum bei Übergangsrechnungen.</t>
        </is>
      </c>
    </row>
    <row r="29" ht="40" customHeight="1">
      <c r="A29" s="35" t="inlineStr">
        <is>
          <t>4.6</t>
        </is>
      </c>
      <c r="B29" s="35" t="inlineStr">
        <is>
          <t>Interne Kontrolle</t>
        </is>
      </c>
      <c r="C29" s="35" t="inlineStr">
        <is>
          <t>Diese Vorlage dient der internen MWST-Kontrolle und dem Abgleich. Sie ersetzt nicht die offizielle MWST-Abrechnung über das ESTV SuisseTax-Portal (www.estv.admin.ch).</t>
        </is>
      </c>
    </row>
    <row r="30"/>
    <row r="31" ht="22" customHeight="1">
      <c r="A31" s="33" t="inlineStr">
        <is>
          <t>5. Technische Hinweise</t>
        </is>
      </c>
      <c r="B31" s="40" t="n"/>
      <c r="C31" s="41" t="n"/>
    </row>
    <row r="32" ht="40" customHeight="1">
      <c r="A32" s="34" t="inlineStr">
        <is>
          <t>5.1</t>
        </is>
      </c>
      <c r="B32" s="34" t="inlineStr">
        <is>
          <t>Excel-Version</t>
        </is>
      </c>
      <c r="C32" s="34" t="inlineStr">
        <is>
          <t>Kompatibel mit Microsoft Excel 2016+ und LibreOffice Calc 7+. Formeln in English (SUM, IF, VLOOKUP) – werden automatisch in die lokale Sprache übersetzt.</t>
        </is>
      </c>
    </row>
    <row r="33" ht="40" customHeight="1">
      <c r="A33" s="35" t="inlineStr">
        <is>
          <t>5.2</t>
        </is>
      </c>
      <c r="B33" s="35" t="inlineStr">
        <is>
          <t>Formelschutz</t>
        </is>
      </c>
      <c r="C33" s="35" t="inlineStr">
        <is>
          <t>Formelzellen (MWST-Satz, MWST-Betrag, Brutto, Status) sind bewusst nicht gesperrt, damit Sie die Vorlage anpassen können.</t>
        </is>
      </c>
    </row>
    <row r="34" ht="40" customHeight="1">
      <c r="A34" s="34" t="inlineStr">
        <is>
          <t>5.3</t>
        </is>
      </c>
      <c r="B34" s="34" t="inlineStr">
        <is>
          <t>Erweiterung</t>
        </is>
      </c>
      <c r="C34" s="34" t="inlineStr">
        <is>
          <t>Fügen Sie weitere Zeilen ab Zeile 13 im Sheet «Rechnungen» ein. Kopieren Sie die Formeln aus der letzten Zeile nach unten.</t>
        </is>
      </c>
    </row>
  </sheetData>
  <mergeCells count="6">
    <mergeCell ref="A1:C1"/>
    <mergeCell ref="A3:C3"/>
    <mergeCell ref="A12:C12"/>
    <mergeCell ref="A18:C18"/>
    <mergeCell ref="A23:C23"/>
    <mergeCell ref="A31:C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2026-06-19T03:00:54Z</dcterms:created>
  <dcterms:modified xmlns:dcterms="http://purl.org/dc/terms/" xmlns:xsi="http://www.w3.org/2001/XMLSchema-instance" xsi:type="dcterms:W3CDTF">2026-06-19T03:00:54Z</dcterms:modified>
</cp:coreProperties>
</file>