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rfassung" sheetId="1" state="visible" r:id="rId1"/>
    <sheet xmlns:r="http://schemas.openxmlformats.org/officeDocument/2006/relationships" name="Zusammenfassung" sheetId="2" state="visible" r:id="rId2"/>
    <sheet xmlns:r="http://schemas.openxmlformats.org/officeDocument/2006/relationships" name="Saldosteuersätze" sheetId="3" state="visible" r:id="rId3"/>
    <sheet xmlns:r="http://schemas.openxmlformats.org/officeDocument/2006/relationships" name="Anleitung" sheetId="4" state="visible" r:id="rId4"/>
  </sheets>
  <definedNames>
    <definedName name="_xlnm._FilterDatabase" localSheetId="0" hidden="1">'Erfassung'!$A$2:$M$12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'##0.00"/>
    <numFmt numFmtId="165" formatCode="0.0%"/>
  </numFmts>
  <fonts count="7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color rgb="00FFFFFF"/>
      <sz val="10"/>
    </font>
    <font>
      <b val="1"/>
      <color rgb="000F4C75"/>
    </font>
    <font>
      <b val="1"/>
      <color rgb="000F4C75"/>
      <sz val="11"/>
    </font>
    <font>
      <i val="1"/>
      <color rgb="006B7280"/>
      <sz val="9"/>
    </font>
  </fonts>
  <fills count="9">
    <fill>
      <patternFill/>
    </fill>
    <fill>
      <patternFill patternType="gray125"/>
    </fill>
    <fill>
      <patternFill patternType="solid">
        <fgColor rgb="000F4C75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1A6FA8"/>
      </patternFill>
    </fill>
    <fill>
      <patternFill patternType="solid">
        <fgColor rgb="00E0F2FE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164" fontId="0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4" fillId="7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/>
    </xf>
    <xf numFmtId="1" fontId="0" fillId="5" borderId="1" applyAlignment="1" pivotButton="0" quotePrefix="0" xfId="0">
      <alignment horizontal="right" vertical="center"/>
    </xf>
    <xf numFmtId="165" fontId="0" fillId="5" borderId="1" applyAlignment="1" pivotButton="0" quotePrefix="0" xfId="0">
      <alignment horizontal="right" vertical="center"/>
    </xf>
    <xf numFmtId="0" fontId="3" fillId="8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165" fontId="3" fillId="6" borderId="1" applyAlignment="1" pivotButton="0" quotePrefix="0" xfId="0">
      <alignment horizontal="center" vertical="center"/>
    </xf>
    <xf numFmtId="0" fontId="6" fillId="0" borderId="0" pivotButton="0" quotePrefix="0" xfId="0"/>
    <xf numFmtId="0" fontId="0" fillId="4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Netto-Umsatz nach Leistungsart (CHF)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'Zusammenfassung'!B12</f>
            </strRef>
          </tx>
          <spPr>
            <a:solidFill xmlns:a="http://schemas.openxmlformats.org/drawingml/2006/main">
              <a:srgbClr val="0F4C75"/>
            </a:solidFill>
            <a:ln xmlns:a="http://schemas.openxmlformats.org/drawingml/2006/main">
              <a:prstDash val="solid"/>
            </a:ln>
          </spPr>
          <cat>
            <numRef>
              <f>'Zusammenfassung'!$A$13:$A$21</f>
            </numRef>
          </cat>
          <val>
            <numRef>
              <f>'Zusammenfassung'!$B$13:$B$21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Leistungsart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CHF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Umsatzanteil nach Leistungsart</a:t>
            </a:r>
          </a:p>
        </rich>
      </tx>
    </title>
    <plotArea>
      <pieChart>
        <varyColors val="1"/>
        <ser>
          <idx val="0"/>
          <order val="0"/>
          <tx>
            <strRef>
              <f>'Zusammenfassung'!B12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'Zusammenfassung'!$A$13:$A$21</f>
            </numRef>
          </cat>
          <val>
            <numRef>
              <f>'Zusammenfassung'!$B$13:$B$21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Netto-Umsatz nach Kanton (CHF)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'Zusammenfassung'!B23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'Zusammenfassung'!$A$24:$A$31</f>
            </numRef>
          </cat>
          <val>
            <numRef>
              <f>'Zusammenfassung'!$B$24:$B$31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Kanton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CHF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11</col>
      <colOff>0</colOff>
      <row>2</row>
      <rowOff>0</rowOff>
    </from>
    <ext cx="576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20" customWidth="1" min="3" max="3"/>
    <col width="22" customWidth="1" min="4" max="4"/>
    <col width="16" customWidth="1" min="5" max="5"/>
    <col width="10" customWidth="1" min="6" max="6"/>
    <col width="20" customWidth="1" min="7" max="7"/>
    <col width="20" customWidth="1" min="8" max="8"/>
    <col width="22" customWidth="1" min="9" max="9"/>
    <col width="20" customWidth="1" min="10" max="10"/>
    <col width="16" customWidth="1" min="11" max="11"/>
    <col width="12" customWidth="1" min="12" max="12"/>
    <col width="22" customWidth="1" min="13" max="13"/>
  </cols>
  <sheetData>
    <row r="1" ht="28" customHeight="1">
      <c r="A1" s="1" t="inlineStr">
        <is>
          <t>MWST-Abrechnung Saldosteuersatz – Q1 2026</t>
        </is>
      </c>
    </row>
    <row r="2" ht="22" customHeight="1">
      <c r="A2" s="2" t="inlineStr">
        <is>
          <t>Beleg-Nr.</t>
        </is>
      </c>
      <c r="B2" s="2" t="inlineStr">
        <is>
          <t>Datum</t>
        </is>
      </c>
      <c r="C2" s="2" t="inlineStr">
        <is>
          <t>Leistungsart</t>
        </is>
      </c>
      <c r="D2" s="2" t="inlineStr">
        <is>
          <t>Kunde / Projekt</t>
        </is>
      </c>
      <c r="E2" s="2" t="inlineStr">
        <is>
          <t>Ort</t>
        </is>
      </c>
      <c r="F2" s="2" t="inlineStr">
        <is>
          <t>Kanton</t>
        </is>
      </c>
      <c r="G2" s="2" t="inlineStr">
        <is>
          <t>Netto-Umsatz CHF</t>
        </is>
      </c>
      <c r="H2" s="2" t="inlineStr">
        <is>
          <t>Saldosteuersatz %</t>
        </is>
      </c>
      <c r="I2" s="2" t="inlineStr">
        <is>
          <t>Geschuldete MWST CHF</t>
        </is>
      </c>
      <c r="J2" s="2" t="inlineStr">
        <is>
          <t>Brutto-Umsatz CHF</t>
        </is>
      </c>
      <c r="K2" s="2" t="inlineStr">
        <is>
          <t>Zahlungseingang</t>
        </is>
      </c>
      <c r="L2" s="2" t="inlineStr">
        <is>
          <t>Status</t>
        </is>
      </c>
      <c r="M2" s="2" t="inlineStr">
        <is>
          <t>Bemerkung</t>
        </is>
      </c>
    </row>
    <row r="3" ht="18" customHeight="1">
      <c r="A3" s="3" t="inlineStr">
        <is>
          <t>BLG-001</t>
        </is>
      </c>
      <c r="B3" s="3" t="inlineStr">
        <is>
          <t>12.01.2026</t>
        </is>
      </c>
      <c r="C3" s="4" t="inlineStr">
        <is>
          <t>Beratung</t>
        </is>
      </c>
      <c r="D3" s="4" t="inlineStr">
        <is>
          <t>Andrea Müller</t>
        </is>
      </c>
      <c r="E3" s="4" t="inlineStr">
        <is>
          <t>Zürich</t>
        </is>
      </c>
      <c r="F3" s="3" t="inlineStr">
        <is>
          <t>ZH</t>
        </is>
      </c>
      <c r="G3" s="5" t="n">
        <v>4850</v>
      </c>
      <c r="H3" s="6" t="n">
        <v>0.062</v>
      </c>
      <c r="I3" s="7">
        <f>G3*H3</f>
        <v/>
      </c>
      <c r="J3" s="7">
        <f>G3+I3</f>
        <v/>
      </c>
      <c r="K3" s="8" t="inlineStr">
        <is>
          <t>Ja</t>
        </is>
      </c>
      <c r="L3" s="3">
        <f>IF(K3="Ja","Bezahlt","Offen")</f>
        <v/>
      </c>
      <c r="M3" s="8">
        <f>IF(G3&lt;=0,"Prüfen","OK")</f>
        <v/>
      </c>
    </row>
    <row r="4" ht="18" customHeight="1">
      <c r="A4" s="9" t="inlineStr">
        <is>
          <t>BLG-002</t>
        </is>
      </c>
      <c r="B4" s="9" t="inlineStr">
        <is>
          <t>18.01.2026</t>
        </is>
      </c>
      <c r="C4" s="10" t="inlineStr">
        <is>
          <t>IT-Support</t>
        </is>
      </c>
      <c r="D4" s="10" t="inlineStr">
        <is>
          <t>Markus Keller</t>
        </is>
      </c>
      <c r="E4" s="10" t="inlineStr">
        <is>
          <t>Bern</t>
        </is>
      </c>
      <c r="F4" s="9" t="inlineStr">
        <is>
          <t>BE</t>
        </is>
      </c>
      <c r="G4" s="5" t="n">
        <v>2340</v>
      </c>
      <c r="H4" s="6" t="n">
        <v>0.062</v>
      </c>
      <c r="I4" s="11">
        <f>G4*H4</f>
        <v/>
      </c>
      <c r="J4" s="11">
        <f>G4+I4</f>
        <v/>
      </c>
      <c r="K4" s="8" t="inlineStr">
        <is>
          <t>Nein</t>
        </is>
      </c>
      <c r="L4" s="9">
        <f>IF(K4="Ja","Bezahlt","Offen")</f>
        <v/>
      </c>
      <c r="M4" s="8">
        <f>IF(G4&lt;=0,"Prüfen","OK")</f>
        <v/>
      </c>
    </row>
    <row r="5" ht="18" customHeight="1">
      <c r="A5" s="3" t="inlineStr">
        <is>
          <t>BLG-003</t>
        </is>
      </c>
      <c r="B5" s="3" t="inlineStr">
        <is>
          <t>24.01.2026</t>
        </is>
      </c>
      <c r="C5" s="4" t="inlineStr">
        <is>
          <t>Marketing</t>
        </is>
      </c>
      <c r="D5" s="4" t="inlineStr">
        <is>
          <t>Sandra Meier</t>
        </is>
      </c>
      <c r="E5" s="4" t="inlineStr">
        <is>
          <t>Basel</t>
        </is>
      </c>
      <c r="F5" s="3" t="inlineStr">
        <is>
          <t>BS</t>
        </is>
      </c>
      <c r="G5" s="5" t="n">
        <v>7120</v>
      </c>
      <c r="H5" s="6" t="n">
        <v>0.062</v>
      </c>
      <c r="I5" s="7">
        <f>G5*H5</f>
        <v/>
      </c>
      <c r="J5" s="7">
        <f>G5+I5</f>
        <v/>
      </c>
      <c r="K5" s="8" t="inlineStr">
        <is>
          <t>Ja</t>
        </is>
      </c>
      <c r="L5" s="3">
        <f>IF(K5="Ja","Bezahlt","Offen")</f>
        <v/>
      </c>
      <c r="M5" s="8">
        <f>IF(G5&lt;=0,"Prüfen","OK")</f>
        <v/>
      </c>
    </row>
    <row r="6" ht="18" customHeight="1">
      <c r="A6" s="9" t="inlineStr">
        <is>
          <t>BLG-004</t>
        </is>
      </c>
      <c r="B6" s="9" t="inlineStr">
        <is>
          <t>02.02.2026</t>
        </is>
      </c>
      <c r="C6" s="10" t="inlineStr">
        <is>
          <t>Schulung</t>
        </is>
      </c>
      <c r="D6" s="10" t="inlineStr">
        <is>
          <t>Thomas Steiner</t>
        </is>
      </c>
      <c r="E6" s="10" t="inlineStr">
        <is>
          <t>Lausanne</t>
        </is>
      </c>
      <c r="F6" s="9" t="inlineStr">
        <is>
          <t>VD</t>
        </is>
      </c>
      <c r="G6" s="5" t="n">
        <v>3600</v>
      </c>
      <c r="H6" s="6" t="n">
        <v>0.062</v>
      </c>
      <c r="I6" s="11">
        <f>G6*H6</f>
        <v/>
      </c>
      <c r="J6" s="11">
        <f>G6+I6</f>
        <v/>
      </c>
      <c r="K6" s="8" t="inlineStr">
        <is>
          <t>Ja</t>
        </is>
      </c>
      <c r="L6" s="9">
        <f>IF(K6="Ja","Bezahlt","Offen")</f>
        <v/>
      </c>
      <c r="M6" s="8">
        <f>IF(G6&lt;=0,"Prüfen","OK")</f>
        <v/>
      </c>
    </row>
    <row r="7" ht="18" customHeight="1">
      <c r="A7" s="3" t="inlineStr">
        <is>
          <t>BLG-005</t>
        </is>
      </c>
      <c r="B7" s="3" t="inlineStr">
        <is>
          <t>11.02.2026</t>
        </is>
      </c>
      <c r="C7" s="4" t="inlineStr">
        <is>
          <t>Beratung</t>
        </is>
      </c>
      <c r="D7" s="4" t="inlineStr">
        <is>
          <t>Reto Baumann</t>
        </is>
      </c>
      <c r="E7" s="4" t="inlineStr">
        <is>
          <t>Genf</t>
        </is>
      </c>
      <c r="F7" s="3" t="inlineStr">
        <is>
          <t>GE</t>
        </is>
      </c>
      <c r="G7" s="5" t="n">
        <v>5980</v>
      </c>
      <c r="H7" s="6" t="n">
        <v>0.062</v>
      </c>
      <c r="I7" s="7">
        <f>G7*H7</f>
        <v/>
      </c>
      <c r="J7" s="7">
        <f>G7+I7</f>
        <v/>
      </c>
      <c r="K7" s="8" t="inlineStr">
        <is>
          <t>Nein</t>
        </is>
      </c>
      <c r="L7" s="3">
        <f>IF(K7="Ja","Bezahlt","Offen")</f>
        <v/>
      </c>
      <c r="M7" s="8">
        <f>IF(G7&lt;=0,"Prüfen","OK")</f>
        <v/>
      </c>
    </row>
    <row r="8" ht="18" customHeight="1">
      <c r="A8" s="9" t="inlineStr">
        <is>
          <t>BLG-006</t>
        </is>
      </c>
      <c r="B8" s="9" t="inlineStr">
        <is>
          <t>19.02.2026</t>
        </is>
      </c>
      <c r="C8" s="10" t="inlineStr">
        <is>
          <t>Webdesign</t>
        </is>
      </c>
      <c r="D8" s="10" t="inlineStr">
        <is>
          <t>Nicole Frei</t>
        </is>
      </c>
      <c r="E8" s="10" t="inlineStr">
        <is>
          <t>Luzern</t>
        </is>
      </c>
      <c r="F8" s="9" t="inlineStr">
        <is>
          <t>LU</t>
        </is>
      </c>
      <c r="G8" s="5" t="n">
        <v>1450</v>
      </c>
      <c r="H8" s="6" t="n">
        <v>0.062</v>
      </c>
      <c r="I8" s="11">
        <f>G8*H8</f>
        <v/>
      </c>
      <c r="J8" s="11">
        <f>G8+I8</f>
        <v/>
      </c>
      <c r="K8" s="8" t="inlineStr">
        <is>
          <t>Ja</t>
        </is>
      </c>
      <c r="L8" s="9">
        <f>IF(K8="Ja","Bezahlt","Offen")</f>
        <v/>
      </c>
      <c r="M8" s="8">
        <f>IF(G8&lt;=0,"Prüfen","OK")</f>
        <v/>
      </c>
    </row>
    <row r="9" ht="18" customHeight="1">
      <c r="A9" s="3" t="inlineStr">
        <is>
          <t>BLG-007</t>
        </is>
      </c>
      <c r="B9" s="3" t="inlineStr">
        <is>
          <t>04.03.2026</t>
        </is>
      </c>
      <c r="C9" s="4" t="inlineStr">
        <is>
          <t>Wartung</t>
        </is>
      </c>
      <c r="D9" s="4" t="inlineStr">
        <is>
          <t>Stefan Huber</t>
        </is>
      </c>
      <c r="E9" s="4" t="inlineStr">
        <is>
          <t>Winterthur</t>
        </is>
      </c>
      <c r="F9" s="3" t="inlineStr">
        <is>
          <t>ZH</t>
        </is>
      </c>
      <c r="G9" s="5" t="n">
        <v>8900</v>
      </c>
      <c r="H9" s="6" t="n">
        <v>0.062</v>
      </c>
      <c r="I9" s="7">
        <f>G9*H9</f>
        <v/>
      </c>
      <c r="J9" s="7">
        <f>G9+I9</f>
        <v/>
      </c>
      <c r="K9" s="8" t="inlineStr">
        <is>
          <t>Ja</t>
        </is>
      </c>
      <c r="L9" s="3">
        <f>IF(K9="Ja","Bezahlt","Offen")</f>
        <v/>
      </c>
      <c r="M9" s="8">
        <f>IF(G9&lt;=0,"Prüfen","OK")</f>
        <v/>
      </c>
    </row>
    <row r="10" ht="18" customHeight="1">
      <c r="A10" s="9" t="inlineStr">
        <is>
          <t>BLG-008</t>
        </is>
      </c>
      <c r="B10" s="9" t="inlineStr">
        <is>
          <t>15.03.2026</t>
        </is>
      </c>
      <c r="C10" s="10" t="inlineStr">
        <is>
          <t>Projektleitung</t>
        </is>
      </c>
      <c r="D10" s="10" t="inlineStr">
        <is>
          <t>Claudia Schmid</t>
        </is>
      </c>
      <c r="E10" s="10" t="inlineStr">
        <is>
          <t>St. Gallen</t>
        </is>
      </c>
      <c r="F10" s="9" t="inlineStr">
        <is>
          <t>SG</t>
        </is>
      </c>
      <c r="G10" s="5" t="n">
        <v>6275</v>
      </c>
      <c r="H10" s="6" t="n">
        <v>0.062</v>
      </c>
      <c r="I10" s="11">
        <f>G10*H10</f>
        <v/>
      </c>
      <c r="J10" s="11">
        <f>G10+I10</f>
        <v/>
      </c>
      <c r="K10" s="8" t="inlineStr">
        <is>
          <t>Nein</t>
        </is>
      </c>
      <c r="L10" s="9">
        <f>IF(K10="Ja","Bezahlt","Offen")</f>
        <v/>
      </c>
      <c r="M10" s="8">
        <f>IF(G10&lt;=0,"Prüfen","OK")</f>
        <v/>
      </c>
    </row>
    <row r="11" ht="18" customHeight="1">
      <c r="A11" s="3" t="inlineStr">
        <is>
          <t>BLG-009</t>
        </is>
      </c>
      <c r="B11" s="3" t="inlineStr">
        <is>
          <t>22.03.2026</t>
        </is>
      </c>
      <c r="C11" s="4" t="inlineStr">
        <is>
          <t>Coaching</t>
        </is>
      </c>
      <c r="D11" s="4" t="inlineStr">
        <is>
          <t>Daniela Graf</t>
        </is>
      </c>
      <c r="E11" s="4" t="inlineStr">
        <is>
          <t>Lugano</t>
        </is>
      </c>
      <c r="F11" s="3" t="inlineStr">
        <is>
          <t>TI</t>
        </is>
      </c>
      <c r="G11" s="5" t="n">
        <v>2980</v>
      </c>
      <c r="H11" s="6" t="n">
        <v>0.062</v>
      </c>
      <c r="I11" s="7">
        <f>G11*H11</f>
        <v/>
      </c>
      <c r="J11" s="7">
        <f>G11+I11</f>
        <v/>
      </c>
      <c r="K11" s="8" t="inlineStr">
        <is>
          <t>Ja</t>
        </is>
      </c>
      <c r="L11" s="3">
        <f>IF(K11="Ja","Bezahlt","Offen")</f>
        <v/>
      </c>
      <c r="M11" s="8">
        <f>IF(G11&lt;=0,"Prüfen","OK")</f>
        <v/>
      </c>
    </row>
    <row r="12" ht="18" customHeight="1">
      <c r="A12" s="9" t="inlineStr">
        <is>
          <t>BLG-010</t>
        </is>
      </c>
      <c r="B12" s="9" t="inlineStr">
        <is>
          <t>29.03.2026</t>
        </is>
      </c>
      <c r="C12" s="10" t="inlineStr">
        <is>
          <t>Support</t>
        </is>
      </c>
      <c r="D12" s="10" t="inlineStr">
        <is>
          <t>Beat Weber</t>
        </is>
      </c>
      <c r="E12" s="10" t="inlineStr">
        <is>
          <t>Biel</t>
        </is>
      </c>
      <c r="F12" s="9" t="inlineStr">
        <is>
          <t>BE</t>
        </is>
      </c>
      <c r="G12" s="5" t="n">
        <v>4120</v>
      </c>
      <c r="H12" s="6" t="n">
        <v>0.062</v>
      </c>
      <c r="I12" s="11">
        <f>G12*H12</f>
        <v/>
      </c>
      <c r="J12" s="11">
        <f>G12+I12</f>
        <v/>
      </c>
      <c r="K12" s="8" t="inlineStr">
        <is>
          <t>Ja</t>
        </is>
      </c>
      <c r="L12" s="9">
        <f>IF(K12="Ja","Bezahlt","Offen")</f>
        <v/>
      </c>
      <c r="M12" s="8">
        <f>IF(G12&lt;=0,"Prüfen","OK")</f>
        <v/>
      </c>
    </row>
    <row r="13">
      <c r="A13" s="12" t="inlineStr">
        <is>
          <t>TOTAL Q1 2026</t>
        </is>
      </c>
      <c r="B13" s="25" t="n"/>
      <c r="C13" s="25" t="n"/>
      <c r="D13" s="25" t="n"/>
      <c r="E13" s="25" t="n"/>
      <c r="F13" s="26" t="n"/>
      <c r="G13" s="13">
        <f>SUM(G3:G12)</f>
        <v/>
      </c>
      <c r="H13" s="14" t="inlineStr"/>
      <c r="I13" s="13">
        <f>SUM(I3:I12)</f>
        <v/>
      </c>
      <c r="J13" s="13">
        <f>SUM(J3:J12)</f>
        <v/>
      </c>
      <c r="K13" s="14" t="n"/>
      <c r="L13" s="14" t="n"/>
      <c r="M13" s="14" t="n"/>
    </row>
    <row r="14">
      <c r="A14" s="15" t="inlineStr">
        <is>
          <t>Plausibilitätsprüfung</t>
        </is>
      </c>
      <c r="B14" s="25" t="n"/>
      <c r="C14" s="25" t="n"/>
      <c r="D14" s="25" t="n"/>
      <c r="E14" s="25" t="n"/>
      <c r="F14" s="26" t="n"/>
    </row>
  </sheetData>
  <autoFilter ref="A2:M12"/>
  <mergeCells count="3">
    <mergeCell ref="A1:M1"/>
    <mergeCell ref="A13:F13"/>
    <mergeCell ref="A14:F14"/>
  </mergeCells>
  <conditionalFormatting sqref="L3:L12">
    <cfRule type="expression" priority="1" dxfId="0" stopIfTrue="1">
      <formula>L3="Bezahlt"</formula>
    </cfRule>
    <cfRule type="expression" priority="2" dxfId="1" stopIfTrue="1">
      <formula>L3="Offen"</formula>
    </cfRule>
  </conditionalFormatting>
  <dataValidations count="1">
    <dataValidation sqref="H3:H102" showErrorMessage="1" showInputMessage="1" allowBlank="1" type="list">
      <formula1>"6.2%,5.2%,4.0%,3.0%"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24" customWidth="1" min="3" max="3"/>
  </cols>
  <sheetData>
    <row r="1" ht="28" customHeight="1">
      <c r="A1" s="1" t="inlineStr">
        <is>
          <t>MWST-Abrechnung – Zusammenfassung Q1 2026</t>
        </is>
      </c>
    </row>
    <row r="2">
      <c r="A2" s="2" t="inlineStr">
        <is>
          <t>Kennzahl</t>
        </is>
      </c>
      <c r="B2" s="2" t="inlineStr">
        <is>
          <t>Wert</t>
        </is>
      </c>
    </row>
    <row r="3" ht="20" customHeight="1">
      <c r="A3" s="16" t="inlineStr">
        <is>
          <t>Total Netto-Umsatz CHF</t>
        </is>
      </c>
      <c r="B3" s="11">
        <f>SUM(Erfassung!G3:G102)</f>
        <v/>
      </c>
    </row>
    <row r="4" ht="20" customHeight="1">
      <c r="A4" s="16" t="inlineStr">
        <is>
          <t>Total Geschuldete MWST CHF</t>
        </is>
      </c>
      <c r="B4" s="11">
        <f>SUM(Erfassung!I3:I102)</f>
        <v/>
      </c>
    </row>
    <row r="5" ht="20" customHeight="1">
      <c r="A5" s="16" t="inlineStr">
        <is>
          <t>Total Brutto-Umsatz CHF</t>
        </is>
      </c>
      <c r="B5" s="11">
        <f>SUM(Erfassung!J3:J102)</f>
        <v/>
      </c>
    </row>
    <row r="6" ht="20" customHeight="1">
      <c r="A6" s="16" t="inlineStr">
        <is>
          <t>Durchschnittlicher Saldosteuersatz</t>
        </is>
      </c>
      <c r="B6" s="11">
        <f>IFERROR(AVERAGE(Erfassung!H3:H102),0)</f>
        <v/>
      </c>
    </row>
    <row r="7" ht="20" customHeight="1">
      <c r="A7" s="16" t="inlineStr">
        <is>
          <t>Anzahl Rechnungen</t>
        </is>
      </c>
      <c r="B7" s="17">
        <f>COUNTIF(Erfassung!A3:A102,"&lt;&gt;")</f>
        <v/>
      </c>
    </row>
    <row r="8" ht="20" customHeight="1">
      <c r="A8" s="16" t="inlineStr">
        <is>
          <t>Bezahlte Rechnungen</t>
        </is>
      </c>
      <c r="B8" s="17">
        <f>COUNTIF(Erfassung!K3:K102,"Ja")</f>
        <v/>
      </c>
    </row>
    <row r="9" ht="20" customHeight="1">
      <c r="A9" s="16" t="inlineStr">
        <is>
          <t>Offene Rechnungen</t>
        </is>
      </c>
      <c r="B9" s="17">
        <f>COUNTIF(Erfassung!K3:K102,"Nein")</f>
        <v/>
      </c>
    </row>
    <row r="10" ht="20" customHeight="1">
      <c r="A10" s="16" t="inlineStr">
        <is>
          <t>Anteil Bezahlt %</t>
        </is>
      </c>
      <c r="B10" s="18">
        <f>IFERROR(COUNTIF(Erfassung!K3:K102,"Ja")/COUNTIF(Erfassung!A3:A102,"&lt;&gt;"),0)</f>
        <v/>
      </c>
    </row>
    <row r="11"/>
    <row r="12">
      <c r="A12" s="2" t="inlineStr">
        <is>
          <t>Umsatz nach Leistungsart</t>
        </is>
      </c>
      <c r="B12" s="2" t="inlineStr">
        <is>
          <t>Netto-Umsatz CHF</t>
        </is>
      </c>
      <c r="C12" s="2" t="inlineStr">
        <is>
          <t>Geschuldete MWST CHF</t>
        </is>
      </c>
    </row>
    <row r="13" ht="18" customHeight="1">
      <c r="A13" s="4" t="inlineStr">
        <is>
          <t>Beratung</t>
        </is>
      </c>
      <c r="B13" s="7">
        <f>SUMIF(Erfassung!C3:C102,A13,Erfassung!G3:G102)</f>
        <v/>
      </c>
      <c r="C13" s="7">
        <f>SUMIF(Erfassung!C3:C102,A13,Erfassung!I3:I102)</f>
        <v/>
      </c>
    </row>
    <row r="14" ht="18" customHeight="1">
      <c r="A14" s="10" t="inlineStr">
        <is>
          <t>IT-Support</t>
        </is>
      </c>
      <c r="B14" s="11">
        <f>SUMIF(Erfassung!C3:C102,A14,Erfassung!G3:G102)</f>
        <v/>
      </c>
      <c r="C14" s="11">
        <f>SUMIF(Erfassung!C3:C102,A14,Erfassung!I3:I102)</f>
        <v/>
      </c>
    </row>
    <row r="15" ht="18" customHeight="1">
      <c r="A15" s="4" t="inlineStr">
        <is>
          <t>Marketing</t>
        </is>
      </c>
      <c r="B15" s="7">
        <f>SUMIF(Erfassung!C3:C102,A15,Erfassung!G3:G102)</f>
        <v/>
      </c>
      <c r="C15" s="7">
        <f>SUMIF(Erfassung!C3:C102,A15,Erfassung!I3:I102)</f>
        <v/>
      </c>
    </row>
    <row r="16" ht="18" customHeight="1">
      <c r="A16" s="10" t="inlineStr">
        <is>
          <t>Schulung</t>
        </is>
      </c>
      <c r="B16" s="11">
        <f>SUMIF(Erfassung!C3:C102,A16,Erfassung!G3:G102)</f>
        <v/>
      </c>
      <c r="C16" s="11">
        <f>SUMIF(Erfassung!C3:C102,A16,Erfassung!I3:I102)</f>
        <v/>
      </c>
    </row>
    <row r="17" ht="18" customHeight="1">
      <c r="A17" s="4" t="inlineStr">
        <is>
          <t>Webdesign</t>
        </is>
      </c>
      <c r="B17" s="7">
        <f>SUMIF(Erfassung!C3:C102,A17,Erfassung!G3:G102)</f>
        <v/>
      </c>
      <c r="C17" s="7">
        <f>SUMIF(Erfassung!C3:C102,A17,Erfassung!I3:I102)</f>
        <v/>
      </c>
    </row>
    <row r="18" ht="18" customHeight="1">
      <c r="A18" s="10" t="inlineStr">
        <is>
          <t>Wartung</t>
        </is>
      </c>
      <c r="B18" s="11">
        <f>SUMIF(Erfassung!C3:C102,A18,Erfassung!G3:G102)</f>
        <v/>
      </c>
      <c r="C18" s="11">
        <f>SUMIF(Erfassung!C3:C102,A18,Erfassung!I3:I102)</f>
        <v/>
      </c>
    </row>
    <row r="19" ht="18" customHeight="1">
      <c r="A19" s="4" t="inlineStr">
        <is>
          <t>Projektleitung</t>
        </is>
      </c>
      <c r="B19" s="7">
        <f>SUMIF(Erfassung!C3:C102,A19,Erfassung!G3:G102)</f>
        <v/>
      </c>
      <c r="C19" s="7">
        <f>SUMIF(Erfassung!C3:C102,A19,Erfassung!I3:I102)</f>
        <v/>
      </c>
    </row>
    <row r="20" ht="18" customHeight="1">
      <c r="A20" s="10" t="inlineStr">
        <is>
          <t>Coaching</t>
        </is>
      </c>
      <c r="B20" s="11">
        <f>SUMIF(Erfassung!C3:C102,A20,Erfassung!G3:G102)</f>
        <v/>
      </c>
      <c r="C20" s="11">
        <f>SUMIF(Erfassung!C3:C102,A20,Erfassung!I3:I102)</f>
        <v/>
      </c>
    </row>
    <row r="21" ht="18" customHeight="1">
      <c r="A21" s="4" t="inlineStr">
        <is>
          <t>Support</t>
        </is>
      </c>
      <c r="B21" s="7">
        <f>SUMIF(Erfassung!C3:C102,A21,Erfassung!G3:G102)</f>
        <v/>
      </c>
      <c r="C21" s="7">
        <f>SUMIF(Erfassung!C3:C102,A21,Erfassung!I3:I102)</f>
        <v/>
      </c>
    </row>
    <row r="22"/>
    <row r="23">
      <c r="A23" s="19" t="inlineStr">
        <is>
          <t>Umsatz nach Kanton</t>
        </is>
      </c>
      <c r="B23" s="19" t="inlineStr">
        <is>
          <t>Netto-Umsatz CHF</t>
        </is>
      </c>
    </row>
    <row r="24" ht="18" customHeight="1">
      <c r="A24" s="3" t="inlineStr">
        <is>
          <t>ZH</t>
        </is>
      </c>
      <c r="B24" s="7">
        <f>SUMIF(Erfassung!F3:F102,A24,Erfassung!G3:G102)</f>
        <v/>
      </c>
    </row>
    <row r="25" ht="18" customHeight="1">
      <c r="A25" s="9" t="inlineStr">
        <is>
          <t>BE</t>
        </is>
      </c>
      <c r="B25" s="11">
        <f>SUMIF(Erfassung!F3:F102,A25,Erfassung!G3:G102)</f>
        <v/>
      </c>
    </row>
    <row r="26" ht="18" customHeight="1">
      <c r="A26" s="3" t="inlineStr">
        <is>
          <t>BS</t>
        </is>
      </c>
      <c r="B26" s="7">
        <f>SUMIF(Erfassung!F3:F102,A26,Erfassung!G3:G102)</f>
        <v/>
      </c>
    </row>
    <row r="27" ht="18" customHeight="1">
      <c r="A27" s="9" t="inlineStr">
        <is>
          <t>VD</t>
        </is>
      </c>
      <c r="B27" s="11">
        <f>SUMIF(Erfassung!F3:F102,A27,Erfassung!G3:G102)</f>
        <v/>
      </c>
    </row>
    <row r="28" ht="18" customHeight="1">
      <c r="A28" s="3" t="inlineStr">
        <is>
          <t>GE</t>
        </is>
      </c>
      <c r="B28" s="7">
        <f>SUMIF(Erfassung!F3:F102,A28,Erfassung!G3:G102)</f>
        <v/>
      </c>
    </row>
    <row r="29" ht="18" customHeight="1">
      <c r="A29" s="9" t="inlineStr">
        <is>
          <t>LU</t>
        </is>
      </c>
      <c r="B29" s="11">
        <f>SUMIF(Erfassung!F3:F102,A29,Erfassung!G3:G102)</f>
        <v/>
      </c>
    </row>
    <row r="30" ht="18" customHeight="1">
      <c r="A30" s="3" t="inlineStr">
        <is>
          <t>SG</t>
        </is>
      </c>
      <c r="B30" s="7">
        <f>SUMIF(Erfassung!F3:F102,A30,Erfassung!G3:G102)</f>
        <v/>
      </c>
    </row>
    <row r="31" ht="18" customHeight="1">
      <c r="A31" s="9" t="inlineStr">
        <is>
          <t>TI</t>
        </is>
      </c>
      <c r="B31" s="11">
        <f>SUMIF(Erfassung!F3:F102,A31,Erfassung!G3:G102)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42" customWidth="1" min="3" max="3"/>
    <col width="32" customWidth="1" min="4" max="4"/>
  </cols>
  <sheetData>
    <row r="1" ht="28" customHeight="1">
      <c r="A1" s="1" t="inlineStr">
        <is>
          <t>Saldosteuersätze – Übersicht (MWST Schweiz 2026)</t>
        </is>
      </c>
    </row>
    <row r="2" ht="22" customHeight="1">
      <c r="A2" s="2" t="inlineStr">
        <is>
          <t>Leistungsart</t>
        </is>
      </c>
      <c r="B2" s="2" t="inlineStr">
        <is>
          <t>Saldosteuersatz %</t>
        </is>
      </c>
      <c r="C2" s="2" t="inlineStr">
        <is>
          <t>Hinweis</t>
        </is>
      </c>
      <c r="D2" s="2" t="inlineStr">
        <is>
          <t>Beispielbranche</t>
        </is>
      </c>
    </row>
    <row r="3" ht="18" customHeight="1">
      <c r="A3" s="4" t="inlineStr">
        <is>
          <t>Beratung / Treuhand</t>
        </is>
      </c>
      <c r="B3" s="6" t="n">
        <v>0.062</v>
      </c>
      <c r="C3" s="4" t="inlineStr">
        <is>
          <t>Normalsatz Dienstleistung</t>
        </is>
      </c>
      <c r="D3" s="4" t="inlineStr">
        <is>
          <t>Unternehmensberatung, Buchhaltung</t>
        </is>
      </c>
    </row>
    <row r="4" ht="18" customHeight="1">
      <c r="A4" s="10" t="inlineStr">
        <is>
          <t>IT-Dienstleistungen</t>
        </is>
      </c>
      <c r="B4" s="6" t="n">
        <v>0.062</v>
      </c>
      <c r="C4" s="10" t="inlineStr">
        <is>
          <t>Normalsatz Dienstleistung</t>
        </is>
      </c>
      <c r="D4" s="10" t="inlineStr">
        <is>
          <t>Softwareentwicklung, IT-Support</t>
        </is>
      </c>
    </row>
    <row r="5" ht="18" customHeight="1">
      <c r="A5" s="4" t="inlineStr">
        <is>
          <t>Marketing / Werbung</t>
        </is>
      </c>
      <c r="B5" s="6" t="n">
        <v>0.062</v>
      </c>
      <c r="C5" s="4" t="inlineStr">
        <is>
          <t>Normalsatz Dienstleistung</t>
        </is>
      </c>
      <c r="D5" s="4" t="inlineStr">
        <is>
          <t>Werbeagentur, Grafikdesign</t>
        </is>
      </c>
    </row>
    <row r="6" ht="18" customHeight="1">
      <c r="A6" s="10" t="inlineStr">
        <is>
          <t>Schulung / Ausbildung</t>
        </is>
      </c>
      <c r="B6" s="6" t="n">
        <v>0.062</v>
      </c>
      <c r="C6" s="10" t="inlineStr">
        <is>
          <t>Normalsatz Dienstleistung</t>
        </is>
      </c>
      <c r="D6" s="10" t="inlineStr">
        <is>
          <t>Seminar, Kurs, Weiterbildung</t>
        </is>
      </c>
    </row>
    <row r="7" ht="18" customHeight="1">
      <c r="A7" s="4" t="inlineStr">
        <is>
          <t>Webdesign / Webentwicklung</t>
        </is>
      </c>
      <c r="B7" s="6" t="n">
        <v>0.062</v>
      </c>
      <c r="C7" s="4" t="inlineStr">
        <is>
          <t>Normalsatz Dienstleistung</t>
        </is>
      </c>
      <c r="D7" s="4" t="inlineStr">
        <is>
          <t>Webdesign, Digitalagentur</t>
        </is>
      </c>
    </row>
    <row r="8" ht="18" customHeight="1">
      <c r="A8" s="10" t="inlineStr">
        <is>
          <t>Wartung / Unterhalt</t>
        </is>
      </c>
      <c r="B8" s="6" t="n">
        <v>0.062</v>
      </c>
      <c r="C8" s="10" t="inlineStr">
        <is>
          <t>Normalsatz Dienstleistung</t>
        </is>
      </c>
      <c r="D8" s="10" t="inlineStr">
        <is>
          <t>Servicetechniker, Facility Mgmt</t>
        </is>
      </c>
    </row>
    <row r="9" ht="18" customHeight="1">
      <c r="A9" s="4" t="inlineStr">
        <is>
          <t>Projektleitung</t>
        </is>
      </c>
      <c r="B9" s="6" t="n">
        <v>0.062</v>
      </c>
      <c r="C9" s="4" t="inlineStr">
        <is>
          <t>Normalsatz Dienstleistung</t>
        </is>
      </c>
      <c r="D9" s="4" t="inlineStr">
        <is>
          <t>Bau-Projektleitung, Consulting</t>
        </is>
      </c>
    </row>
    <row r="10" ht="18" customHeight="1">
      <c r="A10" s="10" t="inlineStr">
        <is>
          <t>Coaching / Beratung</t>
        </is>
      </c>
      <c r="B10" s="6" t="n">
        <v>0.062</v>
      </c>
      <c r="C10" s="10" t="inlineStr">
        <is>
          <t>Normalsatz Dienstleistung</t>
        </is>
      </c>
      <c r="D10" s="10" t="inlineStr">
        <is>
          <t>Life Coach, HR-Beratung</t>
        </is>
      </c>
    </row>
    <row r="11" ht="18" customHeight="1">
      <c r="A11" s="4" t="inlineStr">
        <is>
          <t>Handel / Detailhandel</t>
        </is>
      </c>
      <c r="B11" s="6" t="n">
        <v>0.025</v>
      </c>
      <c r="C11" s="4" t="inlineStr">
        <is>
          <t>Reduzierter Handelssatz</t>
        </is>
      </c>
      <c r="D11" s="4" t="inlineStr">
        <is>
          <t>Warenhandel, Grosshandel</t>
        </is>
      </c>
    </row>
    <row r="12" ht="18" customHeight="1">
      <c r="A12" s="10" t="inlineStr">
        <is>
          <t>Handwerk / Bau</t>
        </is>
      </c>
      <c r="B12" s="6" t="n">
        <v>0.05</v>
      </c>
      <c r="C12" s="10" t="inlineStr">
        <is>
          <t>Handwerks-Saldosteuersatz</t>
        </is>
      </c>
      <c r="D12" s="10" t="inlineStr">
        <is>
          <t>Maler, Sanitär, Elektriker</t>
        </is>
      </c>
    </row>
    <row r="13" ht="18" customHeight="1">
      <c r="A13" s="4" t="inlineStr">
        <is>
          <t>Gastronomie</t>
        </is>
      </c>
      <c r="B13" s="6" t="n">
        <v>0.062</v>
      </c>
      <c r="C13" s="4" t="inlineStr">
        <is>
          <t>Normalsatz Gastgewerbe</t>
        </is>
      </c>
      <c r="D13" s="4" t="inlineStr">
        <is>
          <t>Restaurant, Catering</t>
        </is>
      </c>
    </row>
    <row r="14" ht="18" customHeight="1">
      <c r="A14" s="10" t="inlineStr">
        <is>
          <t>Landwirtschaft</t>
        </is>
      </c>
      <c r="B14" s="6" t="n">
        <v>0.01</v>
      </c>
      <c r="C14" s="10" t="inlineStr">
        <is>
          <t>Sondersatz Landwirtschaft</t>
        </is>
      </c>
      <c r="D14" s="10" t="inlineStr">
        <is>
          <t>Bauer, Gärtner, Winzer</t>
        </is>
      </c>
    </row>
    <row r="15" ht="18" customHeight="1">
      <c r="A15" s="4" t="inlineStr">
        <is>
          <t>Heilbehandlung</t>
        </is>
      </c>
      <c r="B15" s="6" t="n">
        <v>0</v>
      </c>
      <c r="C15" s="4" t="inlineStr">
        <is>
          <t>Steuerbefreit</t>
        </is>
      </c>
      <c r="D15" s="4" t="inlineStr">
        <is>
          <t>Arzt, Zahnarzt, Spital</t>
        </is>
      </c>
    </row>
    <row r="16" ht="18" customHeight="1">
      <c r="A16" s="10" t="inlineStr">
        <is>
          <t>Bildung (befreit)</t>
        </is>
      </c>
      <c r="B16" s="6" t="n">
        <v>0</v>
      </c>
      <c r="C16" s="10" t="inlineStr">
        <is>
          <t>Steuerbefreit</t>
        </is>
      </c>
      <c r="D16" s="10" t="inlineStr">
        <is>
          <t>Privatschule (anerkannt)</t>
        </is>
      </c>
    </row>
    <row r="17">
      <c r="A17" s="20" t="inlineStr">
        <is>
          <t>Durchschnitt (alle Sätze)</t>
        </is>
      </c>
      <c r="B17" s="21">
        <f>IFERROR(AVERAGE(B3:B16),0)</f>
        <v/>
      </c>
      <c r="C17" s="14" t="n"/>
      <c r="D17" s="14" t="n"/>
    </row>
    <row r="18"/>
    <row r="19">
      <c r="A19" s="22" t="inlineStr">
        <is>
          <t>Hinweis: Saldosteuersätze gelten für abrechnende Unternehmen mit Nettoumsatz bis CHF 5.02 Mio.</t>
        </is>
      </c>
    </row>
  </sheetData>
  <mergeCells count="2">
    <mergeCell ref="A1:D1"/>
    <mergeCell ref="A19:D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1"/>
  <sheetViews>
    <sheetView workbookViewId="0">
      <selection activeCell="A1" sqref="A1"/>
    </sheetView>
  </sheetViews>
  <sheetFormatPr baseColWidth="8" defaultRowHeight="15"/>
  <cols>
    <col width="28" customWidth="1" min="1" max="1"/>
    <col width="60" customWidth="1" min="2" max="2"/>
    <col width="20" customWidth="1" min="3" max="3"/>
  </cols>
  <sheetData>
    <row r="1" ht="30" customHeight="1">
      <c r="A1" s="1" t="inlineStr">
        <is>
          <t>Anleitung – MWST-Abrechnung Saldosteuersatz</t>
        </is>
      </c>
    </row>
    <row r="2"/>
    <row r="3" ht="22" customHeight="1">
      <c r="A3" s="20" t="inlineStr">
        <is>
          <t>1. Zweck dieser Vorlage</t>
        </is>
      </c>
      <c r="B3" s="25" t="n"/>
      <c r="C3" s="26" t="n"/>
    </row>
    <row r="4" ht="30" customHeight="1">
      <c r="A4" s="23" t="inlineStr">
        <is>
          <t>Diese Excel-Vorlage dient der quartalsweisen MWST-Abrechnung nach dem Saldosteuersatz-Verfahren gemäss Art. 37 MWSTG.</t>
        </is>
      </c>
      <c r="B4" s="25" t="n"/>
      <c r="C4" s="26" t="n"/>
    </row>
    <row r="5" ht="30" customHeight="1">
      <c r="A5" s="24" t="inlineStr">
        <is>
          <t>Sie ist geeignet für Schweizer KMU und Selbstständigerwerbende, welche bei der ESTV für das Saldosteuersatz-Verfahren angemeldet sind.</t>
        </is>
      </c>
      <c r="B5" s="25" t="n"/>
      <c r="C5" s="26" t="n"/>
    </row>
    <row r="6" ht="30" customHeight="1">
      <c r="A6" s="23" t="inlineStr">
        <is>
          <t>Die Vorlage deckt ein Quartal ab (z.B. Q1 2026: Januar–März 2026) und berechnet die geschuldete MWST automatisch.</t>
        </is>
      </c>
      <c r="B6" s="25" t="n"/>
      <c r="C6" s="26" t="n"/>
    </row>
    <row r="7"/>
    <row r="8" ht="22" customHeight="1">
      <c r="A8" s="20" t="inlineStr">
        <is>
          <t>2. Blatt «Erfassung» – Belege eingeben</t>
        </is>
      </c>
      <c r="B8" s="25" t="n"/>
      <c r="C8" s="26" t="n"/>
    </row>
    <row r="9" ht="30" customHeight="1">
      <c r="A9" s="24" t="inlineStr">
        <is>
          <t>Erfassen Sie jeden Beleg (Rechnung, Gutschrift) als separate Zeile. Pflichtfelder: Datum, Leistungsart, Kunde/Projekt, Netto-Umsatz CHF.</t>
        </is>
      </c>
      <c r="B9" s="25" t="n"/>
      <c r="C9" s="26" t="n"/>
    </row>
    <row r="10" ht="30" customHeight="1">
      <c r="A10" s="23" t="inlineStr">
        <is>
          <t>Gelb markierte Felder sind Eingabefelder: Netto-Umsatz CHF (Spalte G), Saldosteuersatz % (Spalte H), Zahlungseingang (Spalte K: Ja/Nein).</t>
        </is>
      </c>
      <c r="B10" s="25" t="n"/>
      <c r="C10" s="26" t="n"/>
    </row>
    <row r="11" ht="30" customHeight="1">
      <c r="A11" s="24" t="inlineStr">
        <is>
          <t>Die Spalten «Geschuldete MWST CHF» und «Brutto-Umsatz CHF» werden automatisch per Formel berechnet – bitte nicht überschreiben.</t>
        </is>
      </c>
      <c r="B11" s="25" t="n"/>
      <c r="C11" s="26" t="n"/>
    </row>
    <row r="12" ht="30" customHeight="1">
      <c r="A12" s="23" t="inlineStr">
        <is>
          <t>Spalte «Status»: wird automatisch auf «Bezahlt» gesetzt, wenn Zahlungseingang = Ja, sonst «Offen».</t>
        </is>
      </c>
      <c r="B12" s="25" t="n"/>
      <c r="C12" s="26" t="n"/>
    </row>
    <row r="13" ht="30" customHeight="1">
      <c r="A13" s="24" t="inlineStr">
        <is>
          <t>Den Saldosteuersatz wählen Sie aus der Dropdown-Liste. Die verfügbaren Sätze sind im Blatt «Saldosteuersätze» hinterlegt.</t>
        </is>
      </c>
      <c r="B13" s="25" t="n"/>
      <c r="C13" s="26" t="n"/>
    </row>
    <row r="14"/>
    <row r="15" ht="22" customHeight="1">
      <c r="A15" s="20" t="inlineStr">
        <is>
          <t>3. Was ist der Saldosteuersatz?</t>
        </is>
      </c>
      <c r="B15" s="25" t="n"/>
      <c r="C15" s="26" t="n"/>
    </row>
    <row r="16" ht="30" customHeight="1">
      <c r="A16" s="23" t="inlineStr">
        <is>
          <t>Beim Saldosteuersatz-Verfahren wird die MWST-Schuld nicht auf Basis der Vorsteuer berechnet, sondern pauschal als Prozentsatz des Bruttoumsatzes.</t>
        </is>
      </c>
      <c r="B16" s="25" t="n"/>
      <c r="C16" s="26" t="n"/>
    </row>
    <row r="17" ht="30" customHeight="1">
      <c r="A17" s="24" t="inlineStr">
        <is>
          <t>Die Abgabe erfolgt vereinfacht: MWST geschuldet = Netto-Umsatz × Saldosteuersatz %. Beispiel: CHF 10'000 × 6.2% = CHF 620.</t>
        </is>
      </c>
      <c r="B17" s="25" t="n"/>
      <c r="C17" s="26" t="n"/>
    </row>
    <row r="18" ht="30" customHeight="1">
      <c r="A18" s="23" t="inlineStr">
        <is>
          <t>Es kann kein Vorsteuerabzug geltend gemacht werden. Der Saldosteuersatz ist branchenabhängig und wird von der ESTV festgelegt.</t>
        </is>
      </c>
      <c r="B18" s="25" t="n"/>
      <c r="C18" s="26" t="n"/>
    </row>
    <row r="19" ht="30" customHeight="1">
      <c r="A19" s="24" t="inlineStr">
        <is>
          <t>Aktuelle Sätze 2026: Normalsatz Dienstleistungen 6.2%, Handel 2.5%, Handwerk 5.0% (Angaben sind Richtwerte – bitte bei der ESTV prüfen).</t>
        </is>
      </c>
      <c r="B19" s="25" t="n"/>
      <c r="C19" s="26" t="n"/>
    </row>
    <row r="20"/>
    <row r="21" ht="22" customHeight="1">
      <c r="A21" s="20" t="inlineStr">
        <is>
          <t>4. Blatt «Zusammenfassung» – Auswertung</t>
        </is>
      </c>
      <c r="B21" s="25" t="n"/>
      <c r="C21" s="26" t="n"/>
    </row>
    <row r="22" ht="30" customHeight="1">
      <c r="A22" s="23" t="inlineStr">
        <is>
          <t>Das Blatt «Zusammenfassung» zeigt automatisch berechnete Kennzahlen: Total Umsatz, Total MWST, Anzahl Rechnungen, Zahlungsquote.</t>
        </is>
      </c>
      <c r="B22" s="25" t="n"/>
      <c r="C22" s="26" t="n"/>
    </row>
    <row r="23" ht="30" customHeight="1">
      <c r="A23" s="24" t="inlineStr">
        <is>
          <t>Die Auswertungstabellen (nach Leistungsart und nach Kanton) werden automatisch aus den Erfassungsdaten berechnet.</t>
        </is>
      </c>
      <c r="B23" s="25" t="n"/>
      <c r="C23" s="26" t="n"/>
    </row>
    <row r="24" ht="30" customHeight="1">
      <c r="A24" s="23" t="inlineStr">
        <is>
          <t>Diagramme visualisieren die Umsatzverteilung nach Leistungsart und Kanton – diese aktualisieren sich automatisch bei neuen Einträgen.</t>
        </is>
      </c>
      <c r="B24" s="25" t="n"/>
      <c r="C24" s="26" t="n"/>
    </row>
    <row r="25"/>
    <row r="26" ht="22" customHeight="1">
      <c r="A26" s="20" t="inlineStr">
        <is>
          <t>5. Blatt «Saldosteuersätze» – Nachschlagetabelle</t>
        </is>
      </c>
      <c r="B26" s="25" t="n"/>
      <c r="C26" s="26" t="n"/>
    </row>
    <row r="27" ht="30" customHeight="1">
      <c r="A27" s="24" t="inlineStr">
        <is>
          <t>Dieses Blatt enthält die Referenztabelle aller relevanten Saldosteuersätze nach Branche/Leistungsart.</t>
        </is>
      </c>
      <c r="B27" s="25" t="n"/>
      <c r="C27" s="26" t="n"/>
    </row>
    <row r="28" ht="30" customHeight="1">
      <c r="A28" s="23" t="inlineStr">
        <is>
          <t>Die Sätze im Erfassungsblatt werden per Dropdown aus diesem Blatt vorgeschlagen. Passen Sie die Sätze bei Bedarf an.</t>
        </is>
      </c>
      <c r="B28" s="25" t="n"/>
      <c r="C28" s="26" t="n"/>
    </row>
    <row r="29" ht="30" customHeight="1">
      <c r="A29" s="24" t="inlineStr">
        <is>
          <t>Bei Unsicherheit über den korrekten Saldosteuersatz wenden Sie sich an Ihren Treuhänder oder direkt an die ESTV (www.estv.admin.ch).</t>
        </is>
      </c>
      <c r="B29" s="25" t="n"/>
      <c r="C29" s="26" t="n"/>
    </row>
    <row r="30"/>
    <row r="31" ht="22" customHeight="1">
      <c r="A31" s="20" t="inlineStr">
        <is>
          <t>6. Quartalsabschluss und Kontrolle</t>
        </is>
      </c>
      <c r="B31" s="25" t="n"/>
      <c r="C31" s="26" t="n"/>
    </row>
    <row r="32" ht="30" customHeight="1">
      <c r="A32" s="23" t="inlineStr">
        <is>
          <t>Prüfen Sie am Quartalsende: Sind alle Belege erfasst? Stimmt der Total Netto-Umsatz mit Ihrer Buchhaltung überein?</t>
        </is>
      </c>
      <c r="B32" s="25" t="n"/>
      <c r="C32" s="26" t="n"/>
    </row>
    <row r="33" ht="30" customHeight="1">
      <c r="A33" s="24" t="inlineStr">
        <is>
          <t>Übertragen Sie den Wert «Total Geschuldete MWST CHF» aus dem Blatt «Zusammenfassung» in das offizielle MWST-Abrechnungsformular der ESTV.</t>
        </is>
      </c>
      <c r="B33" s="25" t="n"/>
      <c r="C33" s="26" t="n"/>
    </row>
    <row r="34" ht="30" customHeight="1">
      <c r="A34" s="23" t="inlineStr">
        <is>
          <t>Abrechnungsperiode Q1 2026: 01.01.2026–31.03.2026. Einreichefrist: 60 Tage nach Quartalsende (30.05.2026).</t>
        </is>
      </c>
      <c r="B34" s="25" t="n"/>
      <c r="C34" s="26" t="n"/>
    </row>
    <row r="35" ht="30" customHeight="1">
      <c r="A35" s="24" t="inlineStr">
        <is>
          <t>Hinweis: Diese Vorlage ersetzt keine Steuerberatung. Bei komplexen Sachverhalten empfehlen wir die Konsultation eines Treuhänders.</t>
        </is>
      </c>
      <c r="B35" s="25" t="n"/>
      <c r="C35" s="26" t="n"/>
    </row>
    <row r="36"/>
    <row r="37" ht="22" customHeight="1">
      <c r="A37" s="20" t="inlineStr">
        <is>
          <t>7. Firma / Kontaktdaten</t>
        </is>
      </c>
      <c r="B37" s="25" t="n"/>
      <c r="C37" s="26" t="n"/>
    </row>
    <row r="38" ht="30" customHeight="1">
      <c r="A38" s="23" t="inlineStr">
        <is>
          <t>Firmenname:        ________________________________</t>
        </is>
      </c>
      <c r="B38" s="25" t="n"/>
      <c r="C38" s="26" t="n"/>
    </row>
    <row r="39" ht="30" customHeight="1">
      <c r="A39" s="24" t="inlineStr">
        <is>
          <t>UID-Nummer:        CHE-___.___.___  MWST</t>
        </is>
      </c>
      <c r="B39" s="25" t="n"/>
      <c r="C39" s="26" t="n"/>
    </row>
    <row r="40" ht="30" customHeight="1">
      <c r="A40" s="23" t="inlineStr">
        <is>
          <t>MWST-Abrechnungsperiode:  Q1 2026 (01.01.2026 – 31.03.2026)</t>
        </is>
      </c>
      <c r="B40" s="25" t="n"/>
      <c r="C40" s="26" t="n"/>
    </row>
    <row r="41" ht="30" customHeight="1">
      <c r="A41" s="24" t="inlineStr">
        <is>
          <t>Erstellt von:      ________________________________    Datum: ___.___.2026</t>
        </is>
      </c>
      <c r="B41" s="25" t="n"/>
      <c r="C41" s="26" t="n"/>
    </row>
  </sheetData>
  <mergeCells count="34">
    <mergeCell ref="A1:C1"/>
    <mergeCell ref="A3:C3"/>
    <mergeCell ref="A4:C4"/>
    <mergeCell ref="A5:C5"/>
    <mergeCell ref="A6:C6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6:C26"/>
    <mergeCell ref="A27:C27"/>
    <mergeCell ref="A28:C28"/>
    <mergeCell ref="A29:C29"/>
    <mergeCell ref="A31:C31"/>
    <mergeCell ref="A32:C32"/>
    <mergeCell ref="A33:C33"/>
    <mergeCell ref="A34:C34"/>
    <mergeCell ref="A35:C35"/>
    <mergeCell ref="A37:C37"/>
    <mergeCell ref="A38:C38"/>
    <mergeCell ref="A39:C39"/>
    <mergeCell ref="A40:C40"/>
    <mergeCell ref="A41:C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2026-06-19T02:48:25Z</dcterms:created>
  <dcterms:modified xmlns:dcterms="http://purl.org/dc/terms/" xmlns:xsi="http://www.w3.org/2001/XMLSchema-instance" xsi:type="dcterms:W3CDTF">2026-06-19T02:48:25Z</dcterms:modified>
</cp:coreProperties>
</file>