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msätze_2026" sheetId="1" state="visible" r:id="rId1"/>
    <sheet xmlns:r="http://schemas.openxmlformats.org/officeDocument/2006/relationships" name="MWST_Abrechnung" sheetId="2" state="visible" r:id="rId2"/>
    <sheet xmlns:r="http://schemas.openxmlformats.org/officeDocument/2006/relationships" name="Anleitu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.MM.YYYY"/>
    <numFmt numFmtId="165" formatCode="CHF #'##0.00"/>
    <numFmt numFmtId="166" formatCode="0.0%"/>
  </numFmts>
  <fonts count="8">
    <font>
      <name val="Calibri"/>
      <family val="2"/>
      <color theme="1"/>
      <sz val="11"/>
      <scheme val="minor"/>
    </font>
    <font>
      <name val="Calibri"/>
      <b val="1"/>
      <color rgb="001E293B"/>
      <sz val="13"/>
    </font>
    <font>
      <name val="Calibri"/>
      <b val="1"/>
      <color rgb="00FFFFFF"/>
      <sz val="13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4"/>
    </font>
    <font>
      <name val="Calibri"/>
      <b val="1"/>
      <color rgb="00FFFFFF"/>
      <sz val="10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8FAFC"/>
      </patternFill>
    </fill>
    <fill>
      <patternFill patternType="solid">
        <fgColor rgb="00C8102E"/>
      </patternFill>
    </fill>
    <fill>
      <patternFill patternType="solid">
        <fgColor rgb="00FFFBEB"/>
      </patternFill>
    </fill>
    <fill>
      <patternFill patternType="solid">
        <fgColor rgb="0016A34A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164" fontId="4" fillId="3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center" vertical="center" wrapText="1"/>
    </xf>
    <xf numFmtId="165" fontId="4" fillId="3" borderId="1" applyAlignment="1" pivotButton="0" quotePrefix="0" xfId="0">
      <alignment horizontal="left" vertical="center"/>
    </xf>
    <xf numFmtId="166" fontId="4" fillId="3" borderId="1" applyAlignment="1" pivotButton="0" quotePrefix="0" xfId="0">
      <alignment horizontal="center" vertical="center" wrapText="1"/>
    </xf>
    <xf numFmtId="164" fontId="4" fillId="4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left" vertical="center"/>
    </xf>
    <xf numFmtId="166" fontId="4" fillId="4" borderId="1" applyAlignment="1" pivotButton="0" quotePrefix="0" xfId="0">
      <alignment horizontal="center" vertical="center" wrapText="1"/>
    </xf>
    <xf numFmtId="0" fontId="0" fillId="2" borderId="1" pivotButton="0" quotePrefix="0" xfId="0"/>
    <xf numFmtId="165" fontId="3" fillId="2" borderId="1" applyAlignment="1" pivotButton="0" quotePrefix="0" xfId="0">
      <alignment horizontal="right" vertical="center"/>
    </xf>
    <xf numFmtId="0" fontId="6" fillId="2" borderId="0" applyAlignment="1" pivotButton="0" quotePrefix="0" xfId="0">
      <alignment horizontal="center" vertical="center" wrapText="1"/>
    </xf>
    <xf numFmtId="0" fontId="7" fillId="5" borderId="1" pivotButton="0" quotePrefix="0" xfId="0"/>
    <xf numFmtId="0" fontId="4" fillId="0" borderId="1" applyAlignment="1" pivotButton="0" quotePrefix="0" xfId="0">
      <alignment horizontal="left" vertical="center"/>
    </xf>
    <xf numFmtId="164" fontId="4" fillId="6" borderId="1" applyAlignment="1" pivotButton="0" quotePrefix="0" xfId="0">
      <alignment horizontal="left" vertical="center"/>
    </xf>
    <xf numFmtId="0" fontId="7" fillId="5" borderId="1" applyAlignment="1" pivotButton="0" quotePrefix="0" xfId="0">
      <alignment horizontal="left" vertical="center"/>
    </xf>
    <xf numFmtId="165" fontId="5" fillId="4" borderId="1" applyAlignment="1" pivotButton="0" quotePrefix="0" xfId="0">
      <alignment horizontal="right" vertical="center"/>
    </xf>
    <xf numFmtId="165" fontId="5" fillId="3" borderId="1" applyAlignment="1" pivotButton="0" quotePrefix="0" xfId="0">
      <alignment horizontal="right" vertical="center"/>
    </xf>
    <xf numFmtId="166" fontId="5" fillId="4" borderId="1" applyAlignment="1" pivotButton="0" quotePrefix="0" xfId="0">
      <alignment horizontal="right" vertical="center"/>
    </xf>
    <xf numFmtId="1" fontId="5" fillId="3" borderId="1" applyAlignment="1" pivotButton="0" quotePrefix="0" xfId="0">
      <alignment horizontal="right" vertical="center"/>
    </xf>
    <xf numFmtId="1" fontId="5" fillId="4" borderId="1" applyAlignment="1" pivotButton="0" quotePrefix="0" xfId="0">
      <alignment horizontal="right" vertical="center"/>
    </xf>
    <xf numFmtId="0" fontId="3" fillId="7" borderId="1" applyAlignment="1" pivotButton="0" quotePrefix="0" xfId="0">
      <alignment horizontal="left" vertical="center"/>
    </xf>
    <xf numFmtId="165" fontId="3" fillId="7" borderId="1" applyAlignment="1" pivotButton="0" quotePrefix="0" xfId="0">
      <alignment horizontal="right" vertical="center"/>
    </xf>
    <xf numFmtId="165" fontId="4" fillId="4" borderId="1" applyAlignment="1" pivotButton="0" quotePrefix="0" xfId="0">
      <alignment horizontal="right" vertical="center"/>
    </xf>
    <xf numFmtId="165" fontId="4" fillId="3" borderId="1" applyAlignment="1" pivotButton="0" quotePrefix="0" xfId="0">
      <alignment horizontal="right" vertical="center"/>
    </xf>
    <xf numFmtId="0" fontId="7" fillId="5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left" vertical="center" wrapText="1"/>
    </xf>
    <xf numFmtId="164" fontId="4" fillId="3" borderId="1" applyAlignment="1" pivotButton="0" quotePrefix="0" xfId="0">
      <alignment horizontal="center" vertical="center" wrapText="1"/>
    </xf>
    <xf numFmtId="165" fontId="4" fillId="3" borderId="1" applyAlignment="1" pivotButton="0" quotePrefix="0" xfId="0">
      <alignment horizontal="left" vertical="center"/>
    </xf>
    <xf numFmtId="166" fontId="4" fillId="3" borderId="1" applyAlignment="1" pivotButton="0" quotePrefix="0" xfId="0">
      <alignment horizontal="center" vertical="center" wrapText="1"/>
    </xf>
    <xf numFmtId="164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left" vertical="center"/>
    </xf>
    <xf numFmtId="166" fontId="4" fillId="4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  <xf numFmtId="165" fontId="3" fillId="2" borderId="1" applyAlignment="1" pivotButton="0" quotePrefix="0" xfId="0">
      <alignment horizontal="right" vertical="center"/>
    </xf>
    <xf numFmtId="164" fontId="4" fillId="6" borderId="1" applyAlignment="1" pivotButton="0" quotePrefix="0" xfId="0">
      <alignment horizontal="left" vertical="center"/>
    </xf>
    <xf numFmtId="165" fontId="5" fillId="4" borderId="1" applyAlignment="1" pivotButton="0" quotePrefix="0" xfId="0">
      <alignment horizontal="right" vertical="center"/>
    </xf>
    <xf numFmtId="165" fontId="5" fillId="3" borderId="1" applyAlignment="1" pivotButton="0" quotePrefix="0" xfId="0">
      <alignment horizontal="right" vertical="center"/>
    </xf>
    <xf numFmtId="166" fontId="5" fillId="4" borderId="1" applyAlignment="1" pivotButton="0" quotePrefix="0" xfId="0">
      <alignment horizontal="right" vertical="center"/>
    </xf>
    <xf numFmtId="165" fontId="3" fillId="7" borderId="1" applyAlignment="1" pivotButton="0" quotePrefix="0" xfId="0">
      <alignment horizontal="right" vertical="center"/>
    </xf>
    <xf numFmtId="165" fontId="4" fillId="4" borderId="1" applyAlignment="1" pivotButton="0" quotePrefix="0" xfId="0">
      <alignment horizontal="right" vertical="center"/>
    </xf>
    <xf numFmtId="165" fontId="4" fillId="3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Nettoumsatz und MWST nach Umsatztyp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'MWST_Abrechnung'!B31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'MWST_Abrechnung'!$A$32:$A$34</f>
            </numRef>
          </cat>
          <val>
            <numRef>
              <f>'MWST_Abrechnung'!$B$32:$B$34</f>
            </numRef>
          </val>
        </ser>
        <ser>
          <idx val="1"/>
          <order val="1"/>
          <tx>
            <strRef>
              <f>'MWST_Abrechnung'!C31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'MWST_Abrechnung'!$A$32:$A$34</f>
            </numRef>
          </cat>
          <val>
            <numRef>
              <f>'MWST_Abrechnung'!$C$32:$C$34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Umsatztyp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CHF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Anteil Umsatztyp am Nettoumsatz</a:t>
            </a:r>
          </a:p>
        </rich>
      </tx>
    </title>
    <plotArea>
      <pieChart>
        <varyColors val="1"/>
        <ser>
          <idx val="0"/>
          <order val="0"/>
          <tx>
            <strRef>
              <f>'MWST_Abrechnung'!B31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E293B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C8102E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cat>
            <numRef>
              <f>'MWST_Abrechnung'!$A$32:$A$34</f>
            </numRef>
          </cat>
          <val>
            <numRef>
              <f>'MWST_Abrechnung'!$B$32:$B$34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29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45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  <col width="14" customWidth="1" min="2" max="2"/>
    <col width="22" customWidth="1" min="3" max="3"/>
    <col width="16" customWidth="1" min="4" max="4"/>
    <col width="9" customWidth="1" min="5" max="5"/>
    <col width="22" customWidth="1" min="6" max="6"/>
    <col width="16" customWidth="1" min="7" max="7"/>
    <col width="11" customWidth="1" min="8" max="8"/>
    <col width="16" customWidth="1" min="9" max="9"/>
    <col width="16" customWidth="1" min="10" max="10"/>
    <col width="20" customWidth="1" min="11" max="11"/>
    <col width="16" customWidth="1" min="12" max="12"/>
    <col width="22" customWidth="1" min="13" max="13"/>
  </cols>
  <sheetData>
    <row r="1" ht="20" customHeight="1">
      <c r="A1" s="1" t="inlineStr">
        <is>
          <t>MWST-Abrechnung 2026 – Effektive Methode | Umsatzdetails</t>
        </is>
      </c>
    </row>
    <row r="2" ht="30" customHeight="1">
      <c r="A2" s="2" t="inlineStr">
        <is>
          <t>Belegdatum</t>
        </is>
      </c>
      <c r="B2" s="2" t="inlineStr">
        <is>
          <t>Belegnummer</t>
        </is>
      </c>
      <c r="C2" s="2" t="inlineStr">
        <is>
          <t>Kunde</t>
        </is>
      </c>
      <c r="D2" s="2" t="inlineStr">
        <is>
          <t>Ort</t>
        </is>
      </c>
      <c r="E2" s="2" t="inlineStr">
        <is>
          <t>Kanton</t>
        </is>
      </c>
      <c r="F2" s="2" t="inlineStr">
        <is>
          <t>Leistungsart</t>
        </is>
      </c>
      <c r="G2" s="2" t="inlineStr">
        <is>
          <t>Nettoerlös CHF</t>
        </is>
      </c>
      <c r="H2" s="2" t="inlineStr">
        <is>
          <t>MWST-Satz</t>
        </is>
      </c>
      <c r="I2" s="2" t="inlineStr">
        <is>
          <t>MWST-Betrag CHF</t>
        </is>
      </c>
      <c r="J2" s="2" t="inlineStr">
        <is>
          <t>Brutto CHF</t>
        </is>
      </c>
      <c r="K2" s="2" t="inlineStr">
        <is>
          <t>Umsatztyp</t>
        </is>
      </c>
      <c r="L2" s="2" t="inlineStr">
        <is>
          <t>Zahlungseingang</t>
        </is>
      </c>
      <c r="M2" s="2" t="inlineStr">
        <is>
          <t>Bemerkung</t>
        </is>
      </c>
    </row>
    <row r="3">
      <c r="A3" s="36" t="n">
        <v>46030</v>
      </c>
      <c r="B3" s="4" t="inlineStr">
        <is>
          <t>RE-2026-001</t>
        </is>
      </c>
      <c r="C3" s="4" t="inlineStr">
        <is>
          <t>Andrea Müller</t>
        </is>
      </c>
      <c r="D3" s="4" t="inlineStr">
        <is>
          <t>Zürich</t>
        </is>
      </c>
      <c r="E3" s="5" t="inlineStr">
        <is>
          <t>ZH</t>
        </is>
      </c>
      <c r="F3" s="4" t="inlineStr">
        <is>
          <t>IT-Beratung</t>
        </is>
      </c>
      <c r="G3" s="37" t="n">
        <v>12500</v>
      </c>
      <c r="H3" s="38" t="n">
        <v>0.081</v>
      </c>
      <c r="I3" s="37">
        <f>IF(K3="MWST-pflichtig",G3*H3,0)</f>
        <v/>
      </c>
      <c r="J3" s="37">
        <f>G3+I3</f>
        <v/>
      </c>
      <c r="K3" s="4" t="inlineStr">
        <is>
          <t>MWST-pflichtig</t>
        </is>
      </c>
      <c r="L3" s="5" t="inlineStr">
        <is>
          <t>01.02.2026</t>
        </is>
      </c>
      <c r="M3" s="4" t="inlineStr">
        <is>
          <t>Quartalsabrechnung Q1-Q2 2026</t>
        </is>
      </c>
    </row>
    <row r="4">
      <c r="A4" s="39" t="n">
        <v>46044</v>
      </c>
      <c r="B4" s="9" t="inlineStr">
        <is>
          <t>RE-2026-002</t>
        </is>
      </c>
      <c r="C4" s="9" t="inlineStr">
        <is>
          <t>Markus Schneider</t>
        </is>
      </c>
      <c r="D4" s="9" t="inlineStr">
        <is>
          <t>Bern</t>
        </is>
      </c>
      <c r="E4" s="10" t="inlineStr">
        <is>
          <t>BE</t>
        </is>
      </c>
      <c r="F4" s="9" t="inlineStr">
        <is>
          <t>Softwareentwicklung</t>
        </is>
      </c>
      <c r="G4" s="40" t="n">
        <v>8400</v>
      </c>
      <c r="H4" s="41" t="n">
        <v>0.081</v>
      </c>
      <c r="I4" s="40">
        <f>IF(K4="MWST-pflichtig",G4*H4,0)</f>
        <v/>
      </c>
      <c r="J4" s="40">
        <f>G4+I4</f>
        <v/>
      </c>
      <c r="K4" s="9" t="inlineStr">
        <is>
          <t>MWST-pflichtig</t>
        </is>
      </c>
      <c r="L4" s="10" t="inlineStr">
        <is>
          <t>offen</t>
        </is>
      </c>
      <c r="M4" s="9" t="inlineStr">
        <is>
          <t>Quartalsabrechnung Q1-Q2 2026</t>
        </is>
      </c>
    </row>
    <row r="5">
      <c r="A5" s="36" t="n">
        <v>46058</v>
      </c>
      <c r="B5" s="4" t="inlineStr">
        <is>
          <t>RE-2026-003</t>
        </is>
      </c>
      <c r="C5" s="4" t="inlineStr">
        <is>
          <t>Sandra Meier</t>
        </is>
      </c>
      <c r="D5" s="4" t="inlineStr">
        <is>
          <t>Basel</t>
        </is>
      </c>
      <c r="E5" s="5" t="inlineStr">
        <is>
          <t>BS</t>
        </is>
      </c>
      <c r="F5" s="4" t="inlineStr">
        <is>
          <t>Lebensmittel Export</t>
        </is>
      </c>
      <c r="G5" s="37" t="n">
        <v>3200</v>
      </c>
      <c r="H5" s="38" t="n">
        <v>0</v>
      </c>
      <c r="I5" s="37">
        <f>IF(K5="MWST-pflichtig",G5*H5,0)</f>
        <v/>
      </c>
      <c r="J5" s="37">
        <f>G5+I5</f>
        <v/>
      </c>
      <c r="K5" s="4" t="inlineStr">
        <is>
          <t>exportiert / steuerbefreit</t>
        </is>
      </c>
      <c r="L5" s="5" t="inlineStr">
        <is>
          <t>20.02.2026</t>
        </is>
      </c>
      <c r="M5" s="4" t="inlineStr">
        <is>
          <t>Quartalsabrechnung Q1-Q2 2026</t>
        </is>
      </c>
    </row>
    <row r="6">
      <c r="A6" s="39" t="n">
        <v>46072</v>
      </c>
      <c r="B6" s="9" t="inlineStr">
        <is>
          <t>RE-2026-004</t>
        </is>
      </c>
      <c r="C6" s="9" t="inlineStr">
        <is>
          <t>Thomas Keller</t>
        </is>
      </c>
      <c r="D6" s="9" t="inlineStr">
        <is>
          <t>Lausanne</t>
        </is>
      </c>
      <c r="E6" s="10" t="inlineStr">
        <is>
          <t>VD</t>
        </is>
      </c>
      <c r="F6" s="9" t="inlineStr">
        <is>
          <t>Webdesign</t>
        </is>
      </c>
      <c r="G6" s="40" t="n">
        <v>5600</v>
      </c>
      <c r="H6" s="41" t="n">
        <v>0.081</v>
      </c>
      <c r="I6" s="40">
        <f>IF(K6="MWST-pflichtig",G6*H6,0)</f>
        <v/>
      </c>
      <c r="J6" s="40">
        <f>G6+I6</f>
        <v/>
      </c>
      <c r="K6" s="9" t="inlineStr">
        <is>
          <t>MWST-pflichtig</t>
        </is>
      </c>
      <c r="L6" s="10" t="inlineStr">
        <is>
          <t>offen</t>
        </is>
      </c>
      <c r="M6" s="9" t="inlineStr">
        <is>
          <t>Quartalsabrechnung Q1-Q2 2026</t>
        </is>
      </c>
    </row>
    <row r="7">
      <c r="A7" s="36" t="n">
        <v>46084</v>
      </c>
      <c r="B7" s="4" t="inlineStr">
        <is>
          <t>RE-2026-005</t>
        </is>
      </c>
      <c r="C7" s="4" t="inlineStr">
        <is>
          <t>Reto Frei</t>
        </is>
      </c>
      <c r="D7" s="4" t="inlineStr">
        <is>
          <t>Luzern</t>
        </is>
      </c>
      <c r="E7" s="5" t="inlineStr">
        <is>
          <t>LU</t>
        </is>
      </c>
      <c r="F7" s="4" t="inlineStr">
        <is>
          <t>Drucksachen</t>
        </is>
      </c>
      <c r="G7" s="37" t="n">
        <v>1800</v>
      </c>
      <c r="H7" s="38" t="n">
        <v>0.026</v>
      </c>
      <c r="I7" s="37">
        <f>IF(K7="MWST-pflichtig",G7*H7,0)</f>
        <v/>
      </c>
      <c r="J7" s="37">
        <f>G7+I7</f>
        <v/>
      </c>
      <c r="K7" s="4" t="inlineStr">
        <is>
          <t>MWST-pflichtig</t>
        </is>
      </c>
      <c r="L7" s="5" t="inlineStr">
        <is>
          <t>15.03.2026</t>
        </is>
      </c>
      <c r="M7" s="4" t="inlineStr">
        <is>
          <t>Quartalsabrechnung Q1-Q2 2026</t>
        </is>
      </c>
    </row>
    <row r="8">
      <c r="A8" s="39" t="n">
        <v>46098</v>
      </c>
      <c r="B8" s="9" t="inlineStr">
        <is>
          <t>RE-2026-006</t>
        </is>
      </c>
      <c r="C8" s="9" t="inlineStr">
        <is>
          <t>Nicole Hofmann</t>
        </is>
      </c>
      <c r="D8" s="9" t="inlineStr">
        <is>
          <t>Winterthur</t>
        </is>
      </c>
      <c r="E8" s="10" t="inlineStr">
        <is>
          <t>ZH</t>
        </is>
      </c>
      <c r="F8" s="9" t="inlineStr">
        <is>
          <t>Schulung</t>
        </is>
      </c>
      <c r="G8" s="40" t="n">
        <v>4200</v>
      </c>
      <c r="H8" s="41" t="n">
        <v>0.081</v>
      </c>
      <c r="I8" s="40">
        <f>IF(K8="MWST-pflichtig",G8*H8,0)</f>
        <v/>
      </c>
      <c r="J8" s="40">
        <f>G8+I8</f>
        <v/>
      </c>
      <c r="K8" s="9" t="inlineStr">
        <is>
          <t>MWST-pflichtig</t>
        </is>
      </c>
      <c r="L8" s="10" t="inlineStr">
        <is>
          <t>offen</t>
        </is>
      </c>
      <c r="M8" s="9" t="inlineStr">
        <is>
          <t>Quartalsabrechnung Q1-Q2 2026</t>
        </is>
      </c>
    </row>
    <row r="9">
      <c r="A9" s="36" t="n">
        <v>46114</v>
      </c>
      <c r="B9" s="4" t="inlineStr">
        <is>
          <t>RE-2026-007</t>
        </is>
      </c>
      <c r="C9" s="4" t="inlineStr">
        <is>
          <t>Stefan Baumann</t>
        </is>
      </c>
      <c r="D9" s="4" t="inlineStr">
        <is>
          <t>Genf</t>
        </is>
      </c>
      <c r="E9" s="5" t="inlineStr">
        <is>
          <t>GE</t>
        </is>
      </c>
      <c r="F9" s="4" t="inlineStr">
        <is>
          <t>Exportlieferung EU</t>
        </is>
      </c>
      <c r="G9" s="37" t="n">
        <v>9750</v>
      </c>
      <c r="H9" s="38" t="n">
        <v>0</v>
      </c>
      <c r="I9" s="37">
        <f>IF(K9="MWST-pflichtig",G9*H9,0)</f>
        <v/>
      </c>
      <c r="J9" s="37">
        <f>G9+I9</f>
        <v/>
      </c>
      <c r="K9" s="4" t="inlineStr">
        <is>
          <t>exportiert / steuerbefreit</t>
        </is>
      </c>
      <c r="L9" s="5" t="inlineStr">
        <is>
          <t>18.04.2026</t>
        </is>
      </c>
      <c r="M9" s="4" t="inlineStr">
        <is>
          <t>Quartalsabrechnung Q1-Q2 2026</t>
        </is>
      </c>
    </row>
    <row r="10">
      <c r="A10" s="39" t="n">
        <v>46126</v>
      </c>
      <c r="B10" s="9" t="inlineStr">
        <is>
          <t>RE-2026-008</t>
        </is>
      </c>
      <c r="C10" s="9" t="inlineStr">
        <is>
          <t>Claudia Steiner</t>
        </is>
      </c>
      <c r="D10" s="9" t="inlineStr">
        <is>
          <t>St. Gallen</t>
        </is>
      </c>
      <c r="E10" s="10" t="inlineStr">
        <is>
          <t>SG</t>
        </is>
      </c>
      <c r="F10" s="9" t="inlineStr">
        <is>
          <t>Projektmanagement</t>
        </is>
      </c>
      <c r="G10" s="40" t="n">
        <v>7100</v>
      </c>
      <c r="H10" s="41" t="n">
        <v>0.081</v>
      </c>
      <c r="I10" s="40">
        <f>IF(K10="MWST-pflichtig",G10*H10,0)</f>
        <v/>
      </c>
      <c r="J10" s="40">
        <f>G10+I10</f>
        <v/>
      </c>
      <c r="K10" s="9" t="inlineStr">
        <is>
          <t>MWST-pflichtig</t>
        </is>
      </c>
      <c r="L10" s="10" t="inlineStr">
        <is>
          <t>offen</t>
        </is>
      </c>
      <c r="M10" s="9" t="inlineStr">
        <is>
          <t>Quartalsabrechnung Q1-Q2 2026</t>
        </is>
      </c>
    </row>
    <row r="11">
      <c r="A11" s="36" t="n">
        <v>46148</v>
      </c>
      <c r="B11" s="4" t="inlineStr">
        <is>
          <t>RE-2026-009</t>
        </is>
      </c>
      <c r="C11" s="4" t="inlineStr">
        <is>
          <t>Daniela Vogel</t>
        </is>
      </c>
      <c r="D11" s="4" t="inlineStr">
        <is>
          <t>Lugano</t>
        </is>
      </c>
      <c r="E11" s="5" t="inlineStr">
        <is>
          <t>TI</t>
        </is>
      </c>
      <c r="F11" s="4" t="inlineStr">
        <is>
          <t>Interner Transfer</t>
        </is>
      </c>
      <c r="G11" s="37" t="n">
        <v>500</v>
      </c>
      <c r="H11" s="38" t="n">
        <v>0</v>
      </c>
      <c r="I11" s="37">
        <f>IF(K11="MWST-pflichtig",G11*H11,0)</f>
        <v/>
      </c>
      <c r="J11" s="37">
        <f>G11+I11</f>
        <v/>
      </c>
      <c r="K11" s="4" t="inlineStr">
        <is>
          <t>intern</t>
        </is>
      </c>
      <c r="L11" s="5" t="inlineStr">
        <is>
          <t>06.05.2026</t>
        </is>
      </c>
      <c r="M11" s="4" t="inlineStr">
        <is>
          <t>Quartalsabrechnung Q1-Q2 2026</t>
        </is>
      </c>
    </row>
    <row r="12">
      <c r="A12" s="39" t="n">
        <v>46162</v>
      </c>
      <c r="B12" s="9" t="inlineStr">
        <is>
          <t>RE-2026-010</t>
        </is>
      </c>
      <c r="C12" s="9" t="inlineStr">
        <is>
          <t>Beat Lanz</t>
        </is>
      </c>
      <c r="D12" s="9" t="inlineStr">
        <is>
          <t>Zürich</t>
        </is>
      </c>
      <c r="E12" s="10" t="inlineStr">
        <is>
          <t>ZH</t>
        </is>
      </c>
      <c r="F12" s="9" t="inlineStr">
        <is>
          <t>IT-Support</t>
        </is>
      </c>
      <c r="G12" s="40" t="n">
        <v>3300</v>
      </c>
      <c r="H12" s="41" t="n">
        <v>0.081</v>
      </c>
      <c r="I12" s="40">
        <f>IF(K12="MWST-pflichtig",G12*H12,0)</f>
        <v/>
      </c>
      <c r="J12" s="40">
        <f>G12+I12</f>
        <v/>
      </c>
      <c r="K12" s="9" t="inlineStr">
        <is>
          <t>MWST-pflichtig</t>
        </is>
      </c>
      <c r="L12" s="10" t="inlineStr">
        <is>
          <t>offen</t>
        </is>
      </c>
      <c r="M12" s="9" t="inlineStr">
        <is>
          <t>Quartalsabrechnung Q1-Q2 2026</t>
        </is>
      </c>
    </row>
    <row r="13"/>
    <row r="14">
      <c r="A14" s="2" t="inlineStr">
        <is>
          <t>TOTAL</t>
        </is>
      </c>
      <c r="B14" s="42" t="n"/>
      <c r="C14" s="42" t="n"/>
      <c r="D14" s="42" t="n"/>
      <c r="E14" s="42" t="n"/>
      <c r="F14" s="43" t="n"/>
      <c r="G14" s="44">
        <f>SUM(G3:G12)</f>
        <v/>
      </c>
      <c r="H14" s="13" t="inlineStr"/>
      <c r="I14" s="44">
        <f>SUM(I3:I12)</f>
        <v/>
      </c>
      <c r="J14" s="44">
        <f>SUM(J3:J12)</f>
        <v/>
      </c>
      <c r="K14" s="13" t="inlineStr"/>
      <c r="L14" s="13" t="inlineStr"/>
      <c r="M14" s="13" t="inlineStr"/>
    </row>
  </sheetData>
  <mergeCells count="2">
    <mergeCell ref="A1:M1"/>
    <mergeCell ref="A14:F1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6" customWidth="1" min="1" max="1"/>
    <col width="20" customWidth="1" min="2" max="2"/>
    <col width="5" customWidth="1" min="3" max="3"/>
    <col width="18" customWidth="1" min="4" max="4"/>
    <col width="18" customWidth="1" min="5" max="5"/>
    <col width="16" customWidth="1" min="6" max="6"/>
    <col width="16" customWidth="1" min="7" max="7"/>
    <col width="18" customWidth="1" min="8" max="8"/>
  </cols>
  <sheetData>
    <row r="1" ht="28" customHeight="1">
      <c r="A1" s="15" t="inlineStr">
        <is>
          <t>MWST-Abrechnung 2026 – Effektive Methode (Quartalsabrechnung)</t>
        </is>
      </c>
    </row>
    <row r="2"/>
    <row r="3">
      <c r="A3" s="16" t="inlineStr">
        <is>
          <t>Abrechnungsperiode</t>
        </is>
      </c>
    </row>
    <row r="4">
      <c r="A4" s="17" t="inlineStr">
        <is>
          <t>Von</t>
        </is>
      </c>
      <c r="B4" s="45" t="n">
        <v>46023</v>
      </c>
    </row>
    <row r="5">
      <c r="A5" s="17" t="inlineStr">
        <is>
          <t>Bis</t>
        </is>
      </c>
      <c r="B5" s="45" t="n">
        <v>46203</v>
      </c>
    </row>
    <row r="6"/>
    <row r="7">
      <c r="A7" s="19" t="inlineStr">
        <is>
          <t>Umsatzsteuer (Vereinnahmte MWST)</t>
        </is>
      </c>
      <c r="B7" s="43" t="n"/>
    </row>
    <row r="8">
      <c r="A8" s="9" t="inlineStr">
        <is>
          <t>1. Total Nettoerlöse CHF (steuerbar + steuerbefreit)</t>
        </is>
      </c>
      <c r="B8" s="46">
        <f>SUM('Umsätze_2026'!G3:G12)</f>
        <v/>
      </c>
    </row>
    <row r="9">
      <c r="A9" s="4" t="inlineStr">
        <is>
          <t>2. davon MWST-pflichtige Umsätze CHF</t>
        </is>
      </c>
      <c r="B9" s="47">
        <f>SUMIF('Umsätze_2026'!K3:K12,"MWST-pflichtig",'Umsätze_2026'!G3:G12)</f>
        <v/>
      </c>
    </row>
    <row r="10">
      <c r="A10" s="9" t="inlineStr">
        <is>
          <t>3. davon steuerbefreite Umsätze CHF</t>
        </is>
      </c>
      <c r="B10" s="46">
        <f>SUMIF('Umsätze_2026'!K3:K12,"exportiert / steuerbefreit",'Umsätze_2026'!G3:G12)</f>
        <v/>
      </c>
    </row>
    <row r="11">
      <c r="A11" s="4" t="inlineStr">
        <is>
          <t>4. Vereinnahmte MWST (Umsatzsteuer) CHF</t>
        </is>
      </c>
      <c r="B11" s="47">
        <f>SUM('Umsätze_2026'!I3:I12)</f>
        <v/>
      </c>
    </row>
    <row r="12">
      <c r="A12" s="9" t="inlineStr">
        <is>
          <t>5. Effektiver MWST-Satz (vereinnahmt / pflichtig)</t>
        </is>
      </c>
      <c r="B12" s="48">
        <f>IFERROR(B11/B9,0)</f>
        <v/>
      </c>
    </row>
    <row r="13">
      <c r="A13" s="4" t="inlineStr">
        <is>
          <t>6. Anzahl MWST-pflichtige Belege</t>
        </is>
      </c>
      <c r="B13" s="23">
        <f>COUNTIF('Umsätze_2026'!K3:K12,"MWST-pflichtig")</f>
        <v/>
      </c>
    </row>
    <row r="14">
      <c r="A14" s="9" t="inlineStr">
        <is>
          <t>7. Anzahl offene Belege</t>
        </is>
      </c>
      <c r="B14" s="24">
        <f>COUNTIF('Umsätze_2026'!L3:L12,"offen")</f>
        <v/>
      </c>
    </row>
    <row r="15"/>
    <row r="16">
      <c r="A16" s="19" t="inlineStr">
        <is>
          <t>Vorsteuer aus Eingangsrechnungen</t>
        </is>
      </c>
      <c r="B16" s="42" t="n"/>
      <c r="C16" s="42" t="n"/>
      <c r="D16" s="42" t="n"/>
      <c r="E16" s="42" t="n"/>
      <c r="F16" s="42" t="n"/>
      <c r="G16" s="43" t="n"/>
    </row>
    <row r="17">
      <c r="A17" s="2" t="inlineStr">
        <is>
          <t>Belegdatum</t>
        </is>
      </c>
      <c r="B17" s="2" t="inlineStr">
        <is>
          <t>Lieferant</t>
        </is>
      </c>
      <c r="C17" s="2" t="inlineStr">
        <is>
          <t>Kostenart</t>
        </is>
      </c>
      <c r="D17" s="2" t="inlineStr">
        <is>
          <t>Netto CHF</t>
        </is>
      </c>
      <c r="E17" s="2" t="inlineStr">
        <is>
          <t>MWST-Satz</t>
        </is>
      </c>
      <c r="F17" s="2" t="inlineStr">
        <is>
          <t>Vorsteuer CHF</t>
        </is>
      </c>
      <c r="G17" s="2" t="inlineStr">
        <is>
          <t>Brutto CHF</t>
        </is>
      </c>
    </row>
    <row r="18">
      <c r="A18" s="39" t="n">
        <v>46037</v>
      </c>
      <c r="B18" s="9" t="inlineStr">
        <is>
          <t>Swisscom AG</t>
        </is>
      </c>
      <c r="C18" s="9" t="inlineStr">
        <is>
          <t>Telekommunikation</t>
        </is>
      </c>
      <c r="D18" s="40" t="n">
        <v>480</v>
      </c>
      <c r="E18" s="41" t="n">
        <v>0.081</v>
      </c>
      <c r="F18" s="40">
        <f>IF(D18&gt;0,D18*E18,0)</f>
        <v/>
      </c>
      <c r="G18" s="40">
        <f>D18+F18</f>
        <v/>
      </c>
    </row>
    <row r="19">
      <c r="A19" s="36" t="n">
        <v>46063</v>
      </c>
      <c r="B19" s="4" t="inlineStr">
        <is>
          <t>Swiss Office Supplies</t>
        </is>
      </c>
      <c r="C19" s="4" t="inlineStr">
        <is>
          <t>Büromaterial</t>
        </is>
      </c>
      <c r="D19" s="37" t="n">
        <v>320.5</v>
      </c>
      <c r="E19" s="38" t="n">
        <v>0.081</v>
      </c>
      <c r="F19" s="37">
        <f>IF(D19&gt;0,D19*E19,0)</f>
        <v/>
      </c>
      <c r="G19" s="37">
        <f>D19+F19</f>
        <v/>
      </c>
    </row>
    <row r="20">
      <c r="A20" s="39" t="n">
        <v>46101</v>
      </c>
      <c r="B20" s="9" t="inlineStr">
        <is>
          <t>Zürcher Kantonalbank</t>
        </is>
      </c>
      <c r="C20" s="9" t="inlineStr">
        <is>
          <t>Bankspesen</t>
        </is>
      </c>
      <c r="D20" s="40" t="n">
        <v>95</v>
      </c>
      <c r="E20" s="41" t="n">
        <v>0</v>
      </c>
      <c r="F20" s="40">
        <f>IF(D20&gt;0,D20*E20,0)</f>
        <v/>
      </c>
      <c r="G20" s="40">
        <f>D20+F20</f>
        <v/>
      </c>
    </row>
    <row r="21">
      <c r="A21" s="36" t="n">
        <v>46117</v>
      </c>
      <c r="B21" s="4" t="inlineStr">
        <is>
          <t>PostFinance AG</t>
        </is>
      </c>
      <c r="C21" s="4" t="inlineStr">
        <is>
          <t>Portokosten</t>
        </is>
      </c>
      <c r="D21" s="37" t="n">
        <v>142.8</v>
      </c>
      <c r="E21" s="38" t="n">
        <v>0.081</v>
      </c>
      <c r="F21" s="37">
        <f>IF(D21&gt;0,D21*E21,0)</f>
        <v/>
      </c>
      <c r="G21" s="37">
        <f>D21+F21</f>
        <v/>
      </c>
    </row>
    <row r="22">
      <c r="A22" s="2" t="inlineStr">
        <is>
          <t>Total Vorsteuer</t>
        </is>
      </c>
      <c r="B22" s="42" t="n"/>
      <c r="C22" s="43" t="n"/>
      <c r="D22" s="44">
        <f>SUM(D18:D21)</f>
        <v/>
      </c>
      <c r="E22" s="13" t="inlineStr"/>
      <c r="F22" s="44">
        <f>SUM(F18:F21)</f>
        <v/>
      </c>
      <c r="G22" s="44">
        <f>SUM(G18:G21)</f>
        <v/>
      </c>
    </row>
    <row r="23"/>
    <row r="24">
      <c r="A24" s="19" t="inlineStr">
        <is>
          <t>Abschluss: Geschuldete MWST / Guthaben</t>
        </is>
      </c>
      <c r="B24" s="43" t="n"/>
    </row>
    <row r="25">
      <c r="A25" s="4" t="inlineStr">
        <is>
          <t>Vereinnahmte MWST (Zeile 4)</t>
        </is>
      </c>
      <c r="B25" s="47">
        <f>B11</f>
        <v/>
      </c>
    </row>
    <row r="26">
      <c r="A26" s="9" t="inlineStr">
        <is>
          <t>Abzüglich Vorsteuer CHF</t>
        </is>
      </c>
      <c r="B26" s="46">
        <f>F22</f>
        <v/>
      </c>
    </row>
    <row r="27">
      <c r="A27" s="25" t="inlineStr">
        <is>
          <t>Geschuldete MWST / Guthaben CHF</t>
        </is>
      </c>
      <c r="B27" s="49">
        <f>B25-B26</f>
        <v/>
      </c>
    </row>
    <row r="28">
      <c r="A28" s="9" t="inlineStr">
        <is>
          <t>MWST-Differenz in % (von Nettoumsatz)</t>
        </is>
      </c>
      <c r="B28" s="48">
        <f>IFERROR(B27/B8,0)</f>
        <v/>
      </c>
    </row>
    <row r="29"/>
    <row r="30">
      <c r="A30" s="19" t="inlineStr">
        <is>
          <t>Auswertung nach Umsatztyp (Basis: Umsätze_2026)</t>
        </is>
      </c>
      <c r="B30" s="42" t="n"/>
      <c r="C30" s="42" t="n"/>
      <c r="D30" s="42" t="n"/>
      <c r="E30" s="42" t="n"/>
      <c r="F30" s="42" t="n"/>
      <c r="G30" s="43" t="n"/>
    </row>
    <row r="31">
      <c r="A31" s="2" t="inlineStr">
        <is>
          <t>Umsatztyp</t>
        </is>
      </c>
      <c r="B31" s="2" t="inlineStr">
        <is>
          <t>Nettoumsatz CHF</t>
        </is>
      </c>
      <c r="C31" s="2" t="inlineStr">
        <is>
          <t>MWST CHF</t>
        </is>
      </c>
    </row>
    <row r="32">
      <c r="A32" s="9" t="inlineStr">
        <is>
          <t>MWST-pflichtig</t>
        </is>
      </c>
      <c r="B32" s="50">
        <f>SUMIF('Umsätze_2026'!K3:K12,"MWST-pflichtig",'Umsätze_2026'!G3:G12)</f>
        <v/>
      </c>
      <c r="C32" s="50">
        <f>SUMIF('Umsätze_2026'!K3:K12,"MWST-pflichtig",'Umsätze_2026'!I3:I12)</f>
        <v/>
      </c>
    </row>
    <row r="33">
      <c r="A33" s="4" t="inlineStr">
        <is>
          <t>exportiert / steuerbefreit</t>
        </is>
      </c>
      <c r="B33" s="51">
        <f>SUMIF('Umsätze_2026'!K3:K12,"exportiert / steuerbefreit",'Umsätze_2026'!G3:G12)</f>
        <v/>
      </c>
      <c r="C33" s="51">
        <f>SUMIF('Umsätze_2026'!K3:K12,"exportiert / steuerbefreit",'Umsätze_2026'!I3:I12)</f>
        <v/>
      </c>
    </row>
    <row r="34">
      <c r="A34" s="9" t="inlineStr">
        <is>
          <t>intern</t>
        </is>
      </c>
      <c r="B34" s="50">
        <f>SUMIF('Umsätze_2026'!K3:K12,"intern",'Umsätze_2026'!G3:G12)</f>
        <v/>
      </c>
      <c r="C34" s="50">
        <f>SUMIF('Umsätze_2026'!K3:K12,"intern",'Umsätze_2026'!I3:I12)</f>
        <v/>
      </c>
    </row>
  </sheetData>
  <mergeCells count="6">
    <mergeCell ref="A1:H1"/>
    <mergeCell ref="A7:B7"/>
    <mergeCell ref="A16:G16"/>
    <mergeCell ref="A22:C22"/>
    <mergeCell ref="A24:B24"/>
    <mergeCell ref="A30:G30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5" customWidth="1" min="1" max="1"/>
    <col width="30" customWidth="1" min="2" max="2"/>
    <col width="60" customWidth="1" min="3" max="3"/>
    <col width="20" customWidth="1" min="4" max="4"/>
  </cols>
  <sheetData>
    <row r="1" ht="30" customHeight="1">
      <c r="B1" s="15" t="inlineStr">
        <is>
          <t>Anleitung: MWST-Abrechnung nach effektiver Methode (Schweiz)</t>
        </is>
      </c>
    </row>
    <row r="2" ht="40" customHeight="1"/>
    <row r="3" ht="40" customHeight="1">
      <c r="B3" s="29" t="inlineStr">
        <is>
          <t>Nr.</t>
        </is>
      </c>
      <c r="C3" s="29" t="inlineStr">
        <is>
          <t>Thema</t>
        </is>
      </c>
      <c r="D3" s="29" t="inlineStr">
        <is>
          <t>Beschreibung</t>
        </is>
      </c>
    </row>
    <row r="4" ht="40" customHeight="1">
      <c r="B4" s="30" t="inlineStr">
        <is>
          <t>1</t>
        </is>
      </c>
      <c r="C4" s="31" t="inlineStr">
        <is>
          <t>Effektive Methode</t>
        </is>
      </c>
      <c r="D4" s="32" t="inlineStr">
        <is>
          <t>Bei der effektiven Methode wird die tatsächlich vereinnahmte MWST mit der tatsächlich bezahlten Vorsteuer verrechnet. Die Differenz ist geschuldet (Zahlungspflicht) oder ergibt ein Guthaben.</t>
        </is>
      </c>
    </row>
    <row r="5" ht="40" customHeight="1">
      <c r="B5" s="33" t="inlineStr">
        <is>
          <t>2</t>
        </is>
      </c>
      <c r="C5" s="34" t="inlineStr">
        <is>
          <t>Normalsatz MWST</t>
        </is>
      </c>
      <c r="D5" s="35" t="inlineStr">
        <is>
          <t>Gültig ab 01.01.2024: Normalsatz 8.1 %. Beispiele: IT-Dienstleistungen, Beratung, Softwareentwicklung, allgemeine Dienstleistungen.</t>
        </is>
      </c>
    </row>
    <row r="6" ht="40" customHeight="1">
      <c r="B6" s="30" t="inlineStr">
        <is>
          <t>3</t>
        </is>
      </c>
      <c r="C6" s="31" t="inlineStr">
        <is>
          <t>Reduzierter Satz</t>
        </is>
      </c>
      <c r="D6" s="32" t="inlineStr">
        <is>
          <t>Sondersatz 3.8 % für Beherbergungsleistungen (Hotels). Reduzierer Satz 2.6 % für Lebensmittel, Zeitungen, Bücher, Medikamente.</t>
        </is>
      </c>
    </row>
    <row r="7" ht="40" customHeight="1">
      <c r="B7" s="33" t="inlineStr">
        <is>
          <t>4</t>
        </is>
      </c>
      <c r="C7" s="34" t="inlineStr">
        <is>
          <t>Steuerbefreite Umsätze</t>
        </is>
      </c>
      <c r="D7" s="35" t="inlineStr">
        <is>
          <t>Export von Waren und Dienstleistungen ins Ausland (0 %). Kein MWST-Ausweis auf der Rechnung; Exportnachweis aufbewahren.</t>
        </is>
      </c>
    </row>
    <row r="8" ht="40" customHeight="1">
      <c r="B8" s="30" t="inlineStr">
        <is>
          <t>5</t>
        </is>
      </c>
      <c r="C8" s="31" t="inlineStr">
        <is>
          <t>Sheet «Umsätze_2026»</t>
        </is>
      </c>
      <c r="D8" s="32" t="inlineStr">
        <is>
          <t>Alle Rechnungen und Gutschriften des Jahres 2026 eintragen. Spalten G (Netto), H (MWST-Satz) und K (Umsatztyp) sind Pflichtfelder. Formeln in I (MWST-Betrag) und J (Brutto) werden automatisch berechnet.</t>
        </is>
      </c>
    </row>
    <row r="9" ht="40" customHeight="1">
      <c r="B9" s="33" t="inlineStr">
        <is>
          <t>6</t>
        </is>
      </c>
      <c r="C9" s="34" t="inlineStr">
        <is>
          <t>Sheet «MWST_Abrechnung»</t>
        </is>
      </c>
      <c r="D9" s="35" t="inlineStr">
        <is>
          <t>Fasst alle Werte aus «Umsätze_2026» zusammen. Vorsteuer manuell in der Vorsteuer-Tabelle (Zeilen 18–21) eintragen. Zeile 27 zeigt die geschuldete MWST oder das Guthaben.</t>
        </is>
      </c>
    </row>
    <row r="10" ht="40" customHeight="1">
      <c r="B10" s="30" t="inlineStr">
        <is>
          <t>7</t>
        </is>
      </c>
      <c r="C10" s="31" t="inlineStr">
        <is>
          <t>Zahlungsformat</t>
        </is>
      </c>
      <c r="D10" s="32" t="inlineStr">
        <is>
          <t>Beträge in CHF immer mit Apostroph als Tausendertrennzeichen: CHF 1'234.55. Datumsformat: DD.MM.YYYY (z. B. 08.01.2026).</t>
        </is>
      </c>
    </row>
    <row r="11" ht="40" customHeight="1">
      <c r="B11" s="33" t="inlineStr">
        <is>
          <t>8</t>
        </is>
      </c>
      <c r="C11" s="34" t="inlineStr">
        <is>
          <t>Gelb markierte Felder</t>
        </is>
      </c>
      <c r="D11" s="35" t="inlineStr">
        <is>
          <t>Felder mit gelbem Hintergrund (Farbe FFFBEB) sind Eingabefelder. Weisse Felder mit Formel bitte NICHT überschreiben.</t>
        </is>
      </c>
    </row>
    <row r="12" ht="40" customHeight="1">
      <c r="B12" s="30" t="inlineStr">
        <is>
          <t>9</t>
        </is>
      </c>
      <c r="C12" s="31" t="inlineStr">
        <is>
          <t>Abrechnungsperiode</t>
        </is>
      </c>
      <c r="D12" s="32" t="inlineStr">
        <is>
          <t>Quartalsmässige Abrechnung: Q1 = 01.01.–31.03., Q2 = 01.04.–30.06., Q3 = 01.07.–30.09., Q4 = 01.10.–31.12. Jahresmässige Abrechnung: 01.01.–31.12.2026.</t>
        </is>
      </c>
    </row>
    <row r="13" ht="40" customHeight="1">
      <c r="B13" s="33" t="inlineStr">
        <is>
          <t>10</t>
        </is>
      </c>
      <c r="C13" s="34" t="inlineStr">
        <is>
          <t>UID-Nummer</t>
        </is>
      </c>
      <c r="D13" s="35" t="inlineStr">
        <is>
          <t>Format der Mehrwertsteuer-Nummer: CHE-123.456.789 MWST. Die UID-Nummer muss auf jeder Rechnung aufgeführt sein.</t>
        </is>
      </c>
    </row>
    <row r="14" ht="40" customHeight="1">
      <c r="B14" s="30" t="inlineStr">
        <is>
          <t>11</t>
        </is>
      </c>
      <c r="C14" s="31" t="inlineStr">
        <is>
          <t>MWST-Abrechnung einreichen</t>
        </is>
      </c>
      <c r="D14" s="32" t="inlineStr">
        <is>
          <t>Frist: 60 Tage nach Ablauf der Abrechnungsperiode (Quartal oder Jahr). Einreichung über das ESTV-Portal: www.estv.admin.ch</t>
        </is>
      </c>
    </row>
    <row r="15" ht="40" customHeight="1">
      <c r="B15" s="33" t="inlineStr">
        <is>
          <t>12</t>
        </is>
      </c>
      <c r="C15" s="34" t="inlineStr">
        <is>
          <t>Haftungsausschluss</t>
        </is>
      </c>
      <c r="D15" s="35" t="inlineStr">
        <is>
          <t>Diese Vorlage dient als Arbeitshilfe. Für die korrekte MWST-Abrechnung ist der Steuerpflichtige selbst verantwortlich. Im Zweifelsfall Steuerberater oder ESTV konsultieren.</t>
        </is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2026-06-22T05:37:25Z</dcterms:created>
  <dcterms:modified xmlns:dcterms="http://purl.org/dc/terms/" xmlns:xsi="http://www.w3.org/2001/XMLSchema-instance" xsi:type="dcterms:W3CDTF">2026-06-22T05:37:25Z</dcterms:modified>
</cp:coreProperties>
</file>